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ti.eu\dfs\JTIs\Genuse\COMMON PROCUREMENTS\21 - IT FwC 2018\Tender documents\3. FINAL FOR PUBLICATION\"/>
    </mc:Choice>
  </mc:AlternateContent>
  <bookViews>
    <workbookView xWindow="0" yWindow="0" windowWidth="28800" windowHeight="12000"/>
  </bookViews>
  <sheets>
    <sheet name="Cover" sheetId="7" r:id="rId1"/>
    <sheet name="Prices" sheetId="8" r:id="rId2"/>
    <sheet name="Financial Evaluation" sheetId="4" r:id="rId3"/>
  </sheets>
  <definedNames>
    <definedName name="_xlnm.Print_Area" localSheetId="2">'Financial Evaluation'!$A:$F</definedName>
  </definedNames>
  <calcPr calcId="162913"/>
</workbook>
</file>

<file path=xl/calcChain.xml><?xml version="1.0" encoding="utf-8"?>
<calcChain xmlns="http://schemas.openxmlformats.org/spreadsheetml/2006/main">
  <c r="C85" i="4" l="1"/>
  <c r="C86" i="4"/>
  <c r="C87" i="4"/>
  <c r="B3" i="4" l="1"/>
  <c r="D79" i="4" l="1"/>
  <c r="D78" i="4"/>
  <c r="D74" i="4"/>
  <c r="D73" i="4"/>
  <c r="D72" i="4"/>
  <c r="D71" i="4"/>
  <c r="D64" i="4"/>
  <c r="D63" i="4"/>
  <c r="D62" i="4"/>
  <c r="D61" i="4"/>
  <c r="D58" i="4"/>
  <c r="D57" i="4"/>
  <c r="D56" i="4"/>
  <c r="D55" i="4"/>
  <c r="D52" i="4"/>
  <c r="D51" i="4"/>
  <c r="D50" i="4"/>
  <c r="D49" i="4"/>
  <c r="D45" i="4"/>
  <c r="D44" i="4"/>
  <c r="D43" i="4"/>
  <c r="D42" i="4"/>
  <c r="D41" i="4"/>
  <c r="D40" i="4"/>
  <c r="D39" i="4"/>
  <c r="D37" i="4"/>
  <c r="D36" i="4"/>
  <c r="D35" i="4"/>
  <c r="D33" i="4"/>
  <c r="D32" i="4"/>
  <c r="D31" i="4"/>
  <c r="D30" i="4"/>
  <c r="D29" i="4"/>
  <c r="D28" i="4"/>
  <c r="D27" i="4"/>
  <c r="D23" i="4"/>
  <c r="D22" i="4"/>
  <c r="D21" i="4"/>
  <c r="D20" i="4"/>
  <c r="D17" i="4"/>
  <c r="D16" i="4"/>
  <c r="D15" i="4"/>
  <c r="D14" i="4"/>
  <c r="D11" i="4"/>
  <c r="D10" i="4"/>
  <c r="D9" i="4"/>
  <c r="D8" i="4"/>
  <c r="B4" i="8"/>
  <c r="B41" i="8"/>
  <c r="B15" i="8"/>
  <c r="B6" i="8"/>
  <c r="E40" i="4" l="1"/>
  <c r="E41" i="4"/>
  <c r="E42" i="4"/>
  <c r="E43" i="4"/>
  <c r="E44" i="4"/>
  <c r="E45" i="4"/>
  <c r="E39" i="4"/>
  <c r="E36" i="4"/>
  <c r="E37" i="4"/>
  <c r="E35" i="4"/>
  <c r="E28" i="4"/>
  <c r="E29" i="4"/>
  <c r="E30" i="4"/>
  <c r="E31" i="4"/>
  <c r="E32" i="4"/>
  <c r="E33" i="4"/>
  <c r="E27" i="4"/>
  <c r="E46" i="4" l="1"/>
  <c r="E64" i="4" l="1"/>
  <c r="E63" i="4"/>
  <c r="E62" i="4"/>
  <c r="E61" i="4"/>
  <c r="E58" i="4"/>
  <c r="E57" i="4"/>
  <c r="E56" i="4"/>
  <c r="E55" i="4"/>
  <c r="E52" i="4"/>
  <c r="E51" i="4"/>
  <c r="E50" i="4"/>
  <c r="E49" i="4"/>
  <c r="E23" i="4"/>
  <c r="E22" i="4"/>
  <c r="E21" i="4"/>
  <c r="E20" i="4"/>
  <c r="E17" i="4"/>
  <c r="E16" i="4"/>
  <c r="E15" i="4"/>
  <c r="E14" i="4"/>
  <c r="E11" i="4"/>
  <c r="E10" i="4"/>
  <c r="E9" i="4"/>
  <c r="E8" i="4"/>
  <c r="E24" i="4" l="1"/>
  <c r="E18" i="4"/>
  <c r="E53" i="4"/>
  <c r="E59" i="4"/>
  <c r="E65" i="4"/>
  <c r="E12" i="4"/>
  <c r="E79" i="4"/>
  <c r="E78" i="4"/>
  <c r="E74" i="4"/>
  <c r="E73" i="4"/>
  <c r="E72" i="4"/>
  <c r="E71" i="4"/>
  <c r="E80" i="4" l="1"/>
  <c r="E75" i="4"/>
  <c r="C88" i="4" l="1"/>
</calcChain>
</file>

<file path=xl/sharedStrings.xml><?xml version="1.0" encoding="utf-8"?>
<sst xmlns="http://schemas.openxmlformats.org/spreadsheetml/2006/main" count="195" uniqueCount="94">
  <si>
    <t>Unit Price</t>
  </si>
  <si>
    <t>Weighting factor</t>
  </si>
  <si>
    <t>Unit</t>
  </si>
  <si>
    <t>Total cost (Unit Price*Weighting Factor)</t>
  </si>
  <si>
    <t>Item</t>
  </si>
  <si>
    <t xml:space="preserve">Unit price </t>
  </si>
  <si>
    <t>1. Non-recurring costs</t>
  </si>
  <si>
    <t>fixed</t>
  </si>
  <si>
    <t>Set up fee for the fixed telephony</t>
  </si>
  <si>
    <t>Provision of additional 50 numbers</t>
  </si>
  <si>
    <t>Total non-recurring</t>
  </si>
  <si>
    <t>2. Recurring Costs - Internet</t>
  </si>
  <si>
    <t>month</t>
  </si>
  <si>
    <t>Total recurring costs</t>
  </si>
  <si>
    <t>Additional Monthly costs for an upgrade of bandwith in step of 2 Mbit/s internet connexion</t>
  </si>
  <si>
    <t>desk printer</t>
  </si>
  <si>
    <t>multifunctional printer copier</t>
  </si>
  <si>
    <t xml:space="preserve">network equipment </t>
  </si>
  <si>
    <t>display device</t>
  </si>
  <si>
    <t>phone equipment</t>
  </si>
  <si>
    <t>other small peripheral</t>
  </si>
  <si>
    <t>Take over of the existing 154 assigned telephone numbers</t>
  </si>
  <si>
    <t>1. Repair off-site</t>
  </si>
  <si>
    <t>3. Disposal</t>
  </si>
  <si>
    <t>2. On-site intervention</t>
  </si>
  <si>
    <t>man-hour</t>
  </si>
  <si>
    <t>Next day (including travel and any other expenses)</t>
  </si>
  <si>
    <t>Same day (including travel and any other expenses)</t>
  </si>
  <si>
    <t xml:space="preserve">1 week's notice </t>
  </si>
  <si>
    <t>Setup fee for the 300 Mbit/s Internet Line - all included</t>
  </si>
  <si>
    <t>Service monthly costs with the initial 300 Mbit/s connexion and services as described in your SLA document</t>
  </si>
  <si>
    <t>Total A.  ServiceDesk – Provisioning of end user support</t>
  </si>
  <si>
    <t>Total A.  Network Infrastructure Management</t>
  </si>
  <si>
    <t>Total A.  Hardware Management &amp; Support</t>
  </si>
  <si>
    <t>Total A.  Application Services Management</t>
  </si>
  <si>
    <t>Total A.  Voice and Telecom / PABX end-user support</t>
  </si>
  <si>
    <t>Total A.  Microsoft Cloud support services</t>
  </si>
  <si>
    <t>1 Man-Day</t>
  </si>
  <si>
    <t>Only setup and recurring costs for the Network Connectivity described in Chapter 1.3.2 of the Technical Specifications - Management is part of the Management and Support Services Package Network Infrastructure management services</t>
  </si>
  <si>
    <t>central unit (laptop or desktop)</t>
  </si>
  <si>
    <t>B. Telecommunications</t>
  </si>
  <si>
    <t>Call for tenders</t>
  </si>
  <si>
    <t>Tenderer's name:</t>
  </si>
  <si>
    <t>Instructions on how to fill the Financial Model:</t>
  </si>
  <si>
    <t>Tenderers must fill in all cells marked in orange and only those cells marked in orange.</t>
  </si>
  <si>
    <t>Tenderers must fill in the cells in the Prices worksheet starting from left to right and from top to bottom to allow for correct data validation.</t>
  </si>
  <si>
    <t>Only 2 digits after the decimal point are allowed.</t>
  </si>
  <si>
    <t>Tenderers must not change, modify or alter this Financial Model in any other way besides the data input in the orange cells.</t>
  </si>
  <si>
    <t>The following constraints must be observed cumulatively:</t>
  </si>
  <si>
    <t>By submitting a tender, tenderers declare that:</t>
  </si>
  <si>
    <t>They read, accepted and complied with the important guidelines regarding the financial evaluation provided in the tender specifications, and in particular with the constraints on the inputs in the Financial Model.</t>
  </si>
  <si>
    <t>They did not fill in any additional information, comment or condition in any cell that is not marked for tenderers’ input, and that they did not manipulate the formulas of the Financial Model.</t>
  </si>
  <si>
    <t>Their financial offer includes all the costs arising from the technical aspects of the procurement documents and their tender and does not constitute an “abnormally low tender” in the sense of Article 151 of the Commission Delegated Regulation (EU) No 1268/2012.</t>
  </si>
  <si>
    <t>Their financial offer is compliant with the national legislation of the countries in which the services are to be carried out in respect of the remuneration of staff, contributions to the social security schemes and compliance with occupational safety and health standards.</t>
  </si>
  <si>
    <t>Managed IT Services</t>
  </si>
  <si>
    <r>
      <t xml:space="preserve">Man Days per Profile 
</t>
    </r>
    <r>
      <rPr>
        <sz val="10"/>
        <rFont val="Arial"/>
        <family val="2"/>
      </rPr>
      <t>Indicative pricing for additional purchase order of extra ressources to cover peak or specific needs not covered in the Management and Support Services Package</t>
    </r>
  </si>
  <si>
    <t>Equiment Repair and Disposal costs</t>
  </si>
  <si>
    <t xml:space="preserve">Costs related to the chapter 1.3.3  and description of existing material in the Technical Specifications </t>
  </si>
  <si>
    <t>Managed IT Services pricelist</t>
  </si>
  <si>
    <t>A number of data validation rules are integrated in the Financial Model, but it is the full responsibility of the tenderer to verify the compliance of its financial offer with the instructions before submitting the tender.</t>
  </si>
  <si>
    <t>TENDERER:</t>
  </si>
  <si>
    <t>Helpdesk assistant Profile (Art.1.5.4 Technical specifications)</t>
  </si>
  <si>
    <t>- The Network Administrator maximum price can be between 30% and 60%  higher than the corresponding Helpdesk Assistant Person  maximum price.</t>
  </si>
  <si>
    <t>- The System Administrator maximum price can be between 30% and 60%  higher than the corresponding Helpdesk Assistant Person  maximum price.</t>
  </si>
  <si>
    <t>- The Service Manager maximum price can be between 60% and 120%  higher than the corresponding Helpdesk Assistant person maximum price.</t>
  </si>
  <si>
    <t>Cells in error:</t>
  </si>
  <si>
    <t>Managed IT Services FINANCIAL EVALUATION</t>
  </si>
  <si>
    <t>Telecommunications</t>
  </si>
  <si>
    <t>Number of days per year</t>
  </si>
  <si>
    <t>Global price for 4 years</t>
  </si>
  <si>
    <t>Financial Scenario - Estimated FTE 1</t>
  </si>
  <si>
    <t>Equipment repairs and disposal costs</t>
  </si>
  <si>
    <t>Total A.  Repair &amp; Disposal</t>
  </si>
  <si>
    <t>Management and Support Services Package 4y</t>
  </si>
  <si>
    <t>Telecommunications 4y</t>
  </si>
  <si>
    <t>Number of months</t>
  </si>
  <si>
    <t>Annex B.1 Financial Model</t>
  </si>
  <si>
    <t>Number of items</t>
  </si>
  <si>
    <t>number of items over 1 year</t>
  </si>
  <si>
    <r>
      <rPr>
        <b/>
        <sz val="10"/>
        <rFont val="Arial"/>
        <family val="2"/>
      </rPr>
      <t>Daily costs</t>
    </r>
    <r>
      <rPr>
        <sz val="10"/>
        <rFont val="Arial"/>
        <family val="2"/>
      </rPr>
      <t xml:space="preserve"> of the Microsoft Cloud support services covering:
- the services as described in § 2.6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</si>
  <si>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Voice and Telecom / PABX end-user support covering:
- the services as described in § 1.1.5 § and § 1.3.5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</si>
  <si>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Application Services Management covering:
- the services as described in § 1.1.4 § and § 1.3.4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</si>
  <si>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Network Infrastructure Management covering:
- the services as described in § 1.1.2 § and  § 1.3.2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</si>
  <si>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Hardware Management &amp; Support covering:
- the services as described in § 1.1.3 § and § 1.3.3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</si>
  <si>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ServiceDesk – Provisioning of end user support covering:
- the services as described in § 2.1 of the Service Requirements and contractor's corresponding offer. 
- the corresponding service levels in the proposed Service Level Agreement document </t>
    </r>
  </si>
  <si>
    <t>Service Manager Profile (section 4.1 Service Requirements)</t>
  </si>
  <si>
    <t>System Administrator Profile (section 4.2 Service Requirements)</t>
  </si>
  <si>
    <t>Network Administrator Profile (section 4.3 Service Requirements)</t>
  </si>
  <si>
    <t>Helpdesk assistant Profile (section 4.4 Service Requirements)</t>
  </si>
  <si>
    <t>A. Management and Support Services Package
Daily costs of the management &amp; support services covering:
- the services as described in § 2, 3 and § 4 of theService Requirements (Annex A1) and contractor's corresponding offer. 
- the service levels in the contractor's proposed Service Level Agreement as a part of their offer (to be developped based on tender specifications § 3.11 and minimum Service Level Agreement detailed in Annex B2 )</t>
  </si>
  <si>
    <t>Service Manager  (section 4.1 Service Requirements)</t>
  </si>
  <si>
    <t>System Administrator  (section 4.2 Service Requirements)</t>
  </si>
  <si>
    <t>Network Administrator  (section 4.3 Service Requirements)</t>
  </si>
  <si>
    <t>Helpdesk assistant (section 4.4 Service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</si>
</sst>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10"/>
      <name val="Arial"/>
      <family val="2"/>
    </font>
    <font>
      <b/>
      <sz val="10"/>
      <name val="Arial"/>
      <family val="2"/>
    </font>
    <font>
      <b/>
      <sz val="12"/>
      <name val="Arial"/>
      <family val="2"/>
    </font>
    <font>
      <sz val="8"/>
      <name val="Arial"/>
      <family val="2"/>
    </font>
    <font>
      <sz val="10"/>
      <name val="Arial"/>
      <family val="2"/>
    </font>
    <font>
      <sz val="10"/>
      <name val="Arial"/>
      <family val="2"/>
    </font>
    <font>
      <sz val="11"/>
      <color theme="1"/>
      <name val="Calibri"/>
      <family val="2"/>
      <scheme val="minor"/>
    </font>
    <font>
      <sz val="10"/>
      <color theme="1"/>
      <name val="Arial"/>
      <family val="2"/>
    </font>
    <font>
      <b/>
      <sz val="20"/>
      <name val="Arial"/>
      <family val="2"/>
    </font>
    <font>
      <sz val="20"/>
      <name val="Arial"/>
      <family val="2"/>
    </font>
    <font>
      <b/>
      <sz val="20"/>
      <color rgb="FFFFC000"/>
      <name val="Arial"/>
      <family val="2"/>
    </font>
    <font>
      <b/>
      <sz val="12"/>
      <color theme="1"/>
      <name val="Arial"/>
      <family val="2"/>
    </font>
    <font>
      <b/>
      <sz val="10"/>
      <color theme="1"/>
      <name val="Arial"/>
      <family val="2"/>
    </font>
    <font>
      <b/>
      <sz val="14"/>
      <name val="Arial"/>
      <family val="2"/>
    </font>
    <font>
      <b/>
      <sz val="10"/>
      <color rgb="FF000000"/>
      <name val="Arial"/>
      <family val="2"/>
    </font>
    <font>
      <sz val="11"/>
      <color theme="1"/>
      <name val="Arial"/>
      <family val="2"/>
    </font>
    <font>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0" fontId="7" fillId="0" borderId="0"/>
  </cellStyleXfs>
  <cellXfs count="181">
    <xf numFmtId="0" fontId="0" fillId="0" borderId="0" xfId="0"/>
    <xf numFmtId="0" fontId="2" fillId="2" borderId="0" xfId="0" applyFont="1" applyFill="1" applyBorder="1"/>
    <xf numFmtId="0" fontId="1" fillId="2" borderId="0" xfId="0" applyFont="1" applyFill="1" applyBorder="1"/>
    <xf numFmtId="0" fontId="5" fillId="2" borderId="0" xfId="0" applyFont="1" applyFill="1" applyBorder="1"/>
    <xf numFmtId="0" fontId="0" fillId="0" borderId="9" xfId="0" applyBorder="1"/>
    <xf numFmtId="4" fontId="0" fillId="0" borderId="9" xfId="0" applyNumberFormat="1" applyBorder="1"/>
    <xf numFmtId="2" fontId="1" fillId="7" borderId="22" xfId="0" applyNumberFormat="1" applyFont="1" applyFill="1" applyBorder="1" applyProtection="1">
      <protection locked="0"/>
    </xf>
    <xf numFmtId="2" fontId="1" fillId="7" borderId="3" xfId="0" applyNumberFormat="1" applyFont="1" applyFill="1" applyBorder="1" applyProtection="1">
      <protection locked="0"/>
    </xf>
    <xf numFmtId="0" fontId="0" fillId="0" borderId="0" xfId="0" applyProtection="1"/>
    <xf numFmtId="10" fontId="1" fillId="0" borderId="0" xfId="1" applyNumberFormat="1" applyFont="1" applyFill="1" applyBorder="1" applyAlignment="1" applyProtection="1">
      <alignment horizontal="left" vertical="center" wrapText="1"/>
    </xf>
    <xf numFmtId="2" fontId="1" fillId="0" borderId="0" xfId="1" applyNumberFormat="1" applyFont="1" applyFill="1" applyBorder="1" applyAlignment="1" applyProtection="1">
      <alignment horizontal="right" vertical="center" wrapText="1"/>
    </xf>
    <xf numFmtId="1" fontId="1" fillId="0" borderId="0" xfId="1" applyNumberFormat="1" applyFont="1" applyFill="1" applyBorder="1" applyAlignment="1" applyProtection="1">
      <alignment horizontal="center" vertical="center" wrapText="1"/>
    </xf>
    <xf numFmtId="0" fontId="1" fillId="0" borderId="0" xfId="1" applyFont="1" applyFill="1" applyAlignment="1" applyProtection="1">
      <alignment horizontal="center" vertical="center"/>
    </xf>
    <xf numFmtId="0" fontId="9" fillId="0" borderId="31" xfId="1" applyFont="1" applyFill="1" applyBorder="1" applyAlignment="1" applyProtection="1">
      <alignment vertical="center"/>
    </xf>
    <xf numFmtId="0" fontId="16" fillId="0" borderId="0" xfId="0" applyFont="1" applyProtection="1"/>
    <xf numFmtId="0" fontId="13" fillId="0" borderId="0" xfId="0" applyFont="1" applyAlignment="1" applyProtection="1">
      <alignment horizontal="center" vertical="center" wrapText="1"/>
    </xf>
    <xf numFmtId="0" fontId="13" fillId="0" borderId="21" xfId="0" applyFont="1" applyBorder="1" applyAlignment="1" applyProtection="1">
      <alignment horizontal="center" wrapText="1"/>
    </xf>
    <xf numFmtId="0" fontId="13" fillId="0" borderId="26" xfId="0" applyFont="1" applyBorder="1" applyProtection="1"/>
    <xf numFmtId="2" fontId="1" fillId="7" borderId="5" xfId="0" applyNumberFormat="1" applyFont="1" applyFill="1" applyBorder="1" applyProtection="1">
      <protection locked="0"/>
    </xf>
    <xf numFmtId="2" fontId="0" fillId="7" borderId="3" xfId="0" applyNumberFormat="1" applyFill="1" applyBorder="1" applyAlignment="1" applyProtection="1">
      <protection locked="0"/>
    </xf>
    <xf numFmtId="2" fontId="0" fillId="7" borderId="17" xfId="0" applyNumberFormat="1" applyFill="1" applyBorder="1" applyAlignment="1" applyProtection="1">
      <protection locked="0"/>
    </xf>
    <xf numFmtId="2" fontId="0" fillId="7" borderId="5" xfId="0" applyNumberFormat="1" applyFill="1" applyBorder="1" applyAlignment="1" applyProtection="1">
      <protection locked="0"/>
    </xf>
    <xf numFmtId="0" fontId="14" fillId="0" borderId="0" xfId="0" applyFont="1" applyAlignment="1" applyProtection="1">
      <alignment horizontal="left"/>
    </xf>
    <xf numFmtId="0" fontId="3" fillId="0" borderId="0" xfId="0" applyFont="1" applyProtection="1"/>
    <xf numFmtId="0" fontId="1" fillId="0" borderId="21" xfId="0" applyFont="1" applyBorder="1" applyAlignment="1" applyProtection="1">
      <alignment horizontal="center" wrapText="1"/>
    </xf>
    <xf numFmtId="0" fontId="1" fillId="0" borderId="19" xfId="0" applyFont="1" applyFill="1" applyBorder="1" applyProtection="1"/>
    <xf numFmtId="2" fontId="1" fillId="0" borderId="20" xfId="0" applyNumberFormat="1" applyFont="1" applyFill="1" applyBorder="1" applyAlignment="1" applyProtection="1">
      <alignment wrapText="1"/>
    </xf>
    <xf numFmtId="0" fontId="1" fillId="0" borderId="10" xfId="0" applyFont="1" applyBorder="1" applyAlignment="1" applyProtection="1">
      <alignment horizontal="right" wrapText="1"/>
    </xf>
    <xf numFmtId="9" fontId="1" fillId="3" borderId="1" xfId="0" applyNumberFormat="1" applyFont="1" applyFill="1" applyBorder="1" applyProtection="1"/>
    <xf numFmtId="2" fontId="1" fillId="2" borderId="1" xfId="0" applyNumberFormat="1" applyFont="1" applyFill="1" applyBorder="1" applyProtection="1"/>
    <xf numFmtId="2" fontId="1" fillId="0" borderId="3" xfId="0" applyNumberFormat="1" applyFont="1" applyFill="1" applyBorder="1" applyProtection="1"/>
    <xf numFmtId="0" fontId="1" fillId="0" borderId="11" xfId="0" applyFont="1" applyBorder="1" applyAlignment="1" applyProtection="1">
      <alignment horizontal="right" wrapText="1"/>
    </xf>
    <xf numFmtId="9" fontId="1" fillId="3" borderId="16" xfId="0" applyNumberFormat="1" applyFont="1" applyFill="1" applyBorder="1" applyProtection="1"/>
    <xf numFmtId="2" fontId="1" fillId="2" borderId="16" xfId="0" applyNumberFormat="1" applyFont="1" applyFill="1" applyBorder="1" applyProtection="1"/>
    <xf numFmtId="4" fontId="1" fillId="0" borderId="17" xfId="0" applyNumberFormat="1" applyFont="1" applyFill="1" applyBorder="1" applyProtection="1"/>
    <xf numFmtId="0" fontId="2" fillId="0" borderId="18" xfId="0" applyFont="1" applyBorder="1" applyAlignment="1" applyProtection="1">
      <alignment horizontal="right"/>
    </xf>
    <xf numFmtId="0" fontId="5" fillId="3" borderId="19" xfId="0" applyFont="1" applyFill="1" applyBorder="1" applyProtection="1"/>
    <xf numFmtId="0" fontId="1" fillId="3" borderId="19" xfId="0" applyFont="1" applyFill="1" applyBorder="1" applyProtection="1"/>
    <xf numFmtId="4" fontId="2" fillId="6" borderId="20" xfId="0" applyNumberFormat="1" applyFont="1" applyFill="1" applyBorder="1" applyProtection="1"/>
    <xf numFmtId="0" fontId="0" fillId="0" borderId="0" xfId="0" applyBorder="1" applyProtection="1"/>
    <xf numFmtId="0" fontId="6" fillId="0" borderId="9" xfId="0" applyFont="1" applyBorder="1" applyAlignment="1" applyProtection="1">
      <alignment wrapText="1"/>
    </xf>
    <xf numFmtId="0" fontId="5" fillId="0" borderId="0" xfId="0" applyFont="1" applyFill="1" applyBorder="1" applyProtection="1"/>
    <xf numFmtId="2" fontId="0" fillId="0" borderId="0" xfId="0" applyNumberFormat="1" applyFill="1" applyBorder="1" applyProtection="1"/>
    <xf numFmtId="0" fontId="0" fillId="0" borderId="15" xfId="0" applyBorder="1" applyProtection="1"/>
    <xf numFmtId="0" fontId="3" fillId="4" borderId="12" xfId="0" applyFont="1" applyFill="1" applyBorder="1" applyProtection="1"/>
    <xf numFmtId="0" fontId="0" fillId="4" borderId="24" xfId="0" applyFill="1" applyBorder="1" applyProtection="1"/>
    <xf numFmtId="0" fontId="0" fillId="4" borderId="14" xfId="0" applyFill="1" applyBorder="1" applyProtection="1"/>
    <xf numFmtId="0" fontId="2" fillId="0" borderId="18" xfId="0" applyFont="1" applyBorder="1" applyAlignment="1" applyProtection="1">
      <alignment horizontal="center"/>
    </xf>
    <xf numFmtId="0" fontId="2" fillId="0" borderId="19" xfId="0" applyFont="1" applyFill="1" applyBorder="1" applyProtection="1"/>
    <xf numFmtId="0" fontId="2" fillId="0" borderId="19" xfId="0" applyFont="1" applyBorder="1" applyProtection="1"/>
    <xf numFmtId="2" fontId="2" fillId="0" borderId="20" xfId="0" applyNumberFormat="1" applyFont="1" applyFill="1" applyBorder="1" applyAlignment="1" applyProtection="1">
      <alignment wrapText="1"/>
    </xf>
    <xf numFmtId="0" fontId="1" fillId="0" borderId="10" xfId="0" applyFont="1" applyBorder="1" applyProtection="1"/>
    <xf numFmtId="0" fontId="0" fillId="3" borderId="1" xfId="0" applyFill="1" applyBorder="1" applyProtection="1"/>
    <xf numFmtId="2" fontId="0" fillId="2" borderId="1" xfId="0" applyNumberFormat="1" applyFill="1" applyBorder="1" applyProtection="1"/>
    <xf numFmtId="4" fontId="0" fillId="0" borderId="3" xfId="0" applyNumberFormat="1" applyBorder="1" applyProtection="1"/>
    <xf numFmtId="0" fontId="0" fillId="0" borderId="10" xfId="0" applyBorder="1" applyProtection="1"/>
    <xf numFmtId="0" fontId="0" fillId="0" borderId="11" xfId="0" applyBorder="1" applyProtection="1"/>
    <xf numFmtId="0" fontId="0" fillId="3" borderId="16" xfId="0" applyFill="1" applyBorder="1" applyProtection="1"/>
    <xf numFmtId="4" fontId="0" fillId="0" borderId="17" xfId="0" applyNumberFormat="1" applyBorder="1" applyProtection="1"/>
    <xf numFmtId="0" fontId="2" fillId="3" borderId="19" xfId="0" applyFont="1" applyFill="1" applyBorder="1" applyProtection="1"/>
    <xf numFmtId="2" fontId="2" fillId="3" borderId="19" xfId="0" applyNumberFormat="1" applyFont="1" applyFill="1" applyBorder="1" applyProtection="1"/>
    <xf numFmtId="0" fontId="1" fillId="0" borderId="10" xfId="0" applyFont="1" applyBorder="1" applyAlignment="1" applyProtection="1">
      <alignment wrapText="1"/>
    </xf>
    <xf numFmtId="0" fontId="1" fillId="0" borderId="11" xfId="0" applyFont="1" applyBorder="1" applyAlignment="1" applyProtection="1">
      <alignment wrapText="1"/>
    </xf>
    <xf numFmtId="2" fontId="0" fillId="2" borderId="16" xfId="0" applyNumberFormat="1" applyFill="1" applyBorder="1" applyProtection="1"/>
    <xf numFmtId="0" fontId="2" fillId="0" borderId="18" xfId="0" applyFont="1" applyBorder="1" applyAlignment="1" applyProtection="1">
      <alignment horizontal="right" wrapText="1"/>
    </xf>
    <xf numFmtId="0" fontId="14" fillId="0" borderId="0" xfId="0" applyFont="1" applyAlignment="1" applyProtection="1">
      <alignment horizontal="center"/>
    </xf>
    <xf numFmtId="0" fontId="1" fillId="0" borderId="0" xfId="0" applyFont="1" applyProtection="1"/>
    <xf numFmtId="0" fontId="2" fillId="0" borderId="21" xfId="0" applyFont="1" applyBorder="1" applyAlignment="1" applyProtection="1">
      <alignment horizontal="center" wrapText="1"/>
    </xf>
    <xf numFmtId="0" fontId="1" fillId="0" borderId="8" xfId="0" applyFont="1" applyBorder="1" applyAlignment="1" applyProtection="1">
      <alignment wrapText="1"/>
    </xf>
    <xf numFmtId="0" fontId="1" fillId="0" borderId="6" xfId="0" applyFont="1" applyFill="1" applyBorder="1" applyProtection="1"/>
    <xf numFmtId="0" fontId="1" fillId="0" borderId="1" xfId="0" applyFont="1" applyFill="1" applyBorder="1" applyProtection="1"/>
    <xf numFmtId="0" fontId="1" fillId="0" borderId="2" xfId="0" applyFont="1" applyBorder="1" applyAlignment="1" applyProtection="1">
      <alignment wrapText="1"/>
    </xf>
    <xf numFmtId="0" fontId="1" fillId="0" borderId="4" xfId="0" applyFont="1" applyFill="1" applyBorder="1" applyProtection="1"/>
    <xf numFmtId="0" fontId="2" fillId="0" borderId="0" xfId="0" applyFont="1" applyFill="1" applyBorder="1" applyAlignment="1" applyProtection="1">
      <alignment wrapText="1"/>
    </xf>
    <xf numFmtId="4" fontId="2" fillId="0" borderId="0" xfId="0" applyNumberFormat="1" applyFont="1" applyProtection="1"/>
    <xf numFmtId="4" fontId="0" fillId="4" borderId="14" xfId="0" applyNumberFormat="1" applyFill="1" applyBorder="1" applyProtection="1"/>
    <xf numFmtId="0" fontId="2" fillId="0" borderId="20" xfId="0" applyFont="1" applyBorder="1" applyProtection="1"/>
    <xf numFmtId="0" fontId="0" fillId="0" borderId="1" xfId="0" applyBorder="1" applyProtection="1"/>
    <xf numFmtId="0" fontId="0" fillId="2" borderId="10" xfId="0" applyFill="1" applyBorder="1" applyProtection="1"/>
    <xf numFmtId="0" fontId="1" fillId="2" borderId="10" xfId="0" applyFont="1" applyFill="1" applyBorder="1" applyProtection="1"/>
    <xf numFmtId="0" fontId="1" fillId="2" borderId="2" xfId="0" applyFont="1" applyFill="1" applyBorder="1" applyProtection="1"/>
    <xf numFmtId="0" fontId="0" fillId="0" borderId="4" xfId="0" applyBorder="1" applyProtection="1"/>
    <xf numFmtId="0" fontId="1" fillId="0" borderId="1" xfId="0" applyFont="1" applyBorder="1" applyProtection="1"/>
    <xf numFmtId="0" fontId="1" fillId="0" borderId="4" xfId="0" applyFont="1" applyBorder="1" applyProtection="1"/>
    <xf numFmtId="0" fontId="3" fillId="4" borderId="12" xfId="0" applyFont="1" applyFill="1" applyBorder="1" applyAlignment="1" applyProtection="1"/>
    <xf numFmtId="0" fontId="0" fillId="4" borderId="24" xfId="0" applyFill="1" applyBorder="1" applyAlignment="1" applyProtection="1"/>
    <xf numFmtId="0" fontId="0" fillId="4" borderId="14" xfId="0" applyFill="1" applyBorder="1" applyAlignment="1" applyProtection="1"/>
    <xf numFmtId="0" fontId="2" fillId="0" borderId="19" xfId="0" applyFont="1" applyFill="1" applyBorder="1" applyAlignment="1" applyProtection="1"/>
    <xf numFmtId="0" fontId="2" fillId="0" borderId="20" xfId="0" applyFont="1" applyBorder="1" applyAlignment="1" applyProtection="1"/>
    <xf numFmtId="0" fontId="1" fillId="0" borderId="10" xfId="0" applyFont="1" applyBorder="1" applyAlignment="1" applyProtection="1"/>
    <xf numFmtId="0" fontId="0" fillId="0" borderId="1" xfId="0" applyBorder="1" applyAlignment="1" applyProtection="1"/>
    <xf numFmtId="0" fontId="0" fillId="0" borderId="10" xfId="0" applyBorder="1" applyAlignment="1" applyProtection="1"/>
    <xf numFmtId="0" fontId="0" fillId="0" borderId="11" xfId="0" applyBorder="1" applyAlignment="1" applyProtection="1"/>
    <xf numFmtId="0" fontId="0" fillId="0" borderId="16" xfId="0" applyBorder="1" applyAlignment="1" applyProtection="1"/>
    <xf numFmtId="0" fontId="0" fillId="0" borderId="4" xfId="0" applyBorder="1" applyAlignment="1" applyProtection="1"/>
    <xf numFmtId="2" fontId="0" fillId="7" borderId="3" xfId="0" applyNumberFormat="1" applyFill="1" applyBorder="1" applyProtection="1">
      <protection locked="0"/>
    </xf>
    <xf numFmtId="2" fontId="0" fillId="7" borderId="5" xfId="0" applyNumberFormat="1" applyFill="1" applyBorder="1" applyProtection="1">
      <protection locked="0"/>
    </xf>
    <xf numFmtId="4" fontId="1" fillId="0" borderId="32" xfId="0" applyNumberFormat="1" applyFont="1" applyFill="1" applyBorder="1" applyProtection="1"/>
    <xf numFmtId="0" fontId="1" fillId="0" borderId="33" xfId="0" applyFont="1" applyBorder="1" applyAlignment="1" applyProtection="1">
      <alignment horizontal="right"/>
    </xf>
    <xf numFmtId="0" fontId="0" fillId="2" borderId="10" xfId="0" applyFill="1" applyBorder="1" applyAlignment="1" applyProtection="1">
      <alignment horizontal="right"/>
    </xf>
    <xf numFmtId="0" fontId="1" fillId="2" borderId="10" xfId="0" applyFont="1" applyFill="1" applyBorder="1" applyAlignment="1" applyProtection="1">
      <alignment horizontal="right"/>
    </xf>
    <xf numFmtId="0" fontId="1" fillId="2" borderId="11" xfId="0" applyFont="1" applyFill="1" applyBorder="1" applyAlignment="1" applyProtection="1">
      <alignment horizontal="right"/>
    </xf>
    <xf numFmtId="0" fontId="1" fillId="2" borderId="33" xfId="0" applyFont="1" applyFill="1" applyBorder="1" applyAlignment="1" applyProtection="1">
      <alignment horizontal="right"/>
    </xf>
    <xf numFmtId="0" fontId="1" fillId="0" borderId="10" xfId="0" applyFont="1" applyBorder="1" applyAlignment="1" applyProtection="1">
      <alignment horizontal="right"/>
    </xf>
    <xf numFmtId="0" fontId="1" fillId="0" borderId="2" xfId="0" applyFont="1" applyBorder="1" applyAlignment="1" applyProtection="1">
      <alignment horizontal="right"/>
    </xf>
    <xf numFmtId="0" fontId="0" fillId="3" borderId="34" xfId="0" applyFill="1" applyBorder="1" applyProtection="1"/>
    <xf numFmtId="0" fontId="1" fillId="3" borderId="34" xfId="0" applyFont="1" applyFill="1" applyBorder="1" applyProtection="1"/>
    <xf numFmtId="0" fontId="1" fillId="3" borderId="1" xfId="0" applyFont="1" applyFill="1" applyBorder="1" applyProtection="1"/>
    <xf numFmtId="0" fontId="1" fillId="3" borderId="16" xfId="0" applyFont="1" applyFill="1" applyBorder="1" applyProtection="1"/>
    <xf numFmtId="0" fontId="0" fillId="3" borderId="4" xfId="0" applyFill="1" applyBorder="1" applyProtection="1"/>
    <xf numFmtId="2" fontId="0" fillId="2" borderId="22" xfId="0" applyNumberFormat="1" applyFill="1" applyBorder="1" applyProtection="1">
      <protection locked="0"/>
    </xf>
    <xf numFmtId="0" fontId="12" fillId="0" borderId="38" xfId="0" applyFont="1" applyBorder="1" applyProtection="1"/>
    <xf numFmtId="0" fontId="8" fillId="0" borderId="10" xfId="0" applyFont="1" applyBorder="1" applyProtection="1"/>
    <xf numFmtId="0" fontId="8" fillId="0" borderId="10" xfId="0" applyFont="1" applyBorder="1" applyAlignment="1" applyProtection="1">
      <alignment wrapText="1"/>
    </xf>
    <xf numFmtId="0" fontId="2" fillId="5" borderId="27" xfId="0" applyFont="1" applyFill="1" applyBorder="1" applyAlignment="1" applyProtection="1">
      <alignment horizontal="left"/>
    </xf>
    <xf numFmtId="0" fontId="0" fillId="5" borderId="28" xfId="0" applyFill="1" applyBorder="1" applyAlignment="1" applyProtection="1"/>
    <xf numFmtId="0" fontId="0" fillId="5" borderId="29" xfId="0" applyFill="1" applyBorder="1" applyAlignment="1" applyProtection="1"/>
    <xf numFmtId="0" fontId="8" fillId="0" borderId="0" xfId="0" applyFont="1" applyAlignment="1" applyProtection="1">
      <alignment wrapText="1"/>
    </xf>
    <xf numFmtId="0" fontId="8" fillId="0" borderId="0" xfId="0" quotePrefix="1" applyFont="1" applyFill="1" applyProtection="1"/>
    <xf numFmtId="0" fontId="8" fillId="0" borderId="0" xfId="0" applyFont="1" applyFill="1" applyProtection="1"/>
    <xf numFmtId="0" fontId="13" fillId="5" borderId="21" xfId="0" applyFont="1" applyFill="1" applyBorder="1" applyAlignment="1" applyProtection="1"/>
    <xf numFmtId="0" fontId="13" fillId="5" borderId="25" xfId="0" applyFont="1" applyFill="1" applyBorder="1" applyAlignment="1" applyProtection="1"/>
    <xf numFmtId="0" fontId="13" fillId="5" borderId="26" xfId="0" applyFont="1" applyFill="1" applyBorder="1" applyAlignment="1" applyProtection="1"/>
    <xf numFmtId="0" fontId="8" fillId="0" borderId="24" xfId="0" applyFont="1" applyBorder="1" applyAlignment="1" applyProtection="1">
      <alignment wrapText="1"/>
    </xf>
    <xf numFmtId="0" fontId="9" fillId="0" borderId="12" xfId="1" applyFont="1" applyFill="1" applyBorder="1" applyAlignment="1" applyProtection="1">
      <alignment horizontal="center" vertical="center"/>
    </xf>
    <xf numFmtId="0" fontId="10" fillId="0" borderId="24" xfId="1" applyFont="1" applyFill="1" applyBorder="1" applyAlignment="1" applyProtection="1">
      <alignment horizontal="center" vertical="center"/>
    </xf>
    <xf numFmtId="0" fontId="10" fillId="0" borderId="14" xfId="1" applyFont="1" applyFill="1" applyBorder="1" applyAlignment="1" applyProtection="1">
      <alignment horizontal="center" vertical="center"/>
    </xf>
    <xf numFmtId="0" fontId="9" fillId="0" borderId="30"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15" xfId="1" applyFont="1" applyFill="1" applyBorder="1" applyAlignment="1" applyProtection="1">
      <alignment horizontal="center" vertical="center"/>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23" xfId="1" applyFont="1" applyFill="1" applyBorder="1" applyAlignment="1" applyProtection="1">
      <alignment horizontal="center" vertical="center"/>
    </xf>
    <xf numFmtId="0" fontId="9" fillId="7" borderId="21" xfId="1" applyFont="1" applyFill="1" applyBorder="1" applyAlignment="1" applyProtection="1">
      <alignment horizontal="left" vertical="center"/>
      <protection locked="0"/>
    </xf>
    <xf numFmtId="0" fontId="11" fillId="7" borderId="25" xfId="1" applyFont="1" applyFill="1" applyBorder="1" applyAlignment="1" applyProtection="1">
      <alignment horizontal="left" vertical="center"/>
      <protection locked="0"/>
    </xf>
    <xf numFmtId="0" fontId="11" fillId="7" borderId="26" xfId="1" applyFont="1" applyFill="1" applyBorder="1" applyAlignment="1" applyProtection="1">
      <alignment horizontal="left" vertical="center"/>
      <protection locked="0"/>
    </xf>
    <xf numFmtId="0" fontId="7" fillId="0" borderId="24" xfId="1" applyBorder="1" applyProtection="1"/>
    <xf numFmtId="0" fontId="12" fillId="5" borderId="21" xfId="0" applyFont="1" applyFill="1" applyBorder="1" applyAlignment="1" applyProtection="1"/>
    <xf numFmtId="0" fontId="12" fillId="5" borderId="25" xfId="0" applyFont="1" applyFill="1" applyBorder="1" applyAlignment="1" applyProtection="1"/>
    <xf numFmtId="0" fontId="12" fillId="5" borderId="26" xfId="0" applyFont="1" applyFill="1" applyBorder="1" applyAlignment="1" applyProtection="1"/>
    <xf numFmtId="0" fontId="8" fillId="0" borderId="0" xfId="0" applyFont="1" applyFill="1" applyAlignment="1" applyProtection="1">
      <alignment wrapText="1"/>
    </xf>
    <xf numFmtId="0" fontId="2" fillId="5" borderId="2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1" fillId="4" borderId="13" xfId="0" applyFont="1" applyFill="1" applyBorder="1" applyAlignment="1" applyProtection="1">
      <alignment wrapText="1"/>
    </xf>
    <xf numFmtId="0" fontId="0" fillId="0" borderId="9" xfId="0" applyBorder="1" applyAlignment="1" applyProtection="1"/>
    <xf numFmtId="0" fontId="0" fillId="0" borderId="23" xfId="0" applyBorder="1" applyAlignment="1" applyProtection="1"/>
    <xf numFmtId="0" fontId="15" fillId="0" borderId="0" xfId="0" applyFont="1" applyAlignment="1" applyProtection="1">
      <alignment horizontal="left"/>
    </xf>
    <xf numFmtId="0" fontId="0" fillId="0" borderId="0" xfId="0" applyAlignment="1" applyProtection="1">
      <alignment horizontal="left"/>
    </xf>
    <xf numFmtId="0" fontId="0" fillId="0" borderId="21" xfId="0" applyBorder="1" applyAlignment="1" applyProtection="1">
      <alignment horizontal="left"/>
    </xf>
    <xf numFmtId="0" fontId="0" fillId="0" borderId="25" xfId="0" applyBorder="1" applyAlignment="1" applyProtection="1">
      <alignment horizontal="left"/>
    </xf>
    <xf numFmtId="0" fontId="0" fillId="0" borderId="26" xfId="0" applyBorder="1" applyAlignment="1" applyProtection="1">
      <alignment horizontal="left"/>
    </xf>
    <xf numFmtId="0" fontId="3" fillId="4" borderId="21" xfId="0" applyFont="1" applyFill="1" applyBorder="1" applyAlignment="1" applyProtection="1">
      <alignment wrapText="1"/>
    </xf>
    <xf numFmtId="0" fontId="0" fillId="4" borderId="25" xfId="0" applyFill="1" applyBorder="1" applyAlignment="1" applyProtection="1"/>
    <xf numFmtId="0" fontId="0" fillId="4" borderId="26" xfId="0" applyFill="1" applyBorder="1" applyAlignment="1" applyProtection="1"/>
    <xf numFmtId="0" fontId="0" fillId="0" borderId="9" xfId="0" applyBorder="1" applyAlignment="1" applyProtection="1">
      <alignment wrapText="1"/>
    </xf>
    <xf numFmtId="0" fontId="0" fillId="0" borderId="23" xfId="0" applyBorder="1" applyAlignment="1" applyProtection="1">
      <alignment wrapText="1"/>
    </xf>
    <xf numFmtId="0" fontId="3" fillId="5" borderId="21" xfId="1" applyFont="1" applyFill="1" applyBorder="1" applyAlignment="1" applyProtection="1">
      <alignment horizontal="left" vertical="center" wrapText="1"/>
    </xf>
    <xf numFmtId="0" fontId="12" fillId="0" borderId="25" xfId="0" applyFont="1" applyBorder="1" applyAlignment="1" applyProtection="1">
      <alignment horizontal="left" vertical="center" wrapText="1"/>
    </xf>
    <xf numFmtId="0" fontId="12" fillId="0" borderId="26" xfId="0" applyFont="1" applyBorder="1" applyAlignment="1" applyProtection="1">
      <alignment horizontal="left" vertical="center" wrapText="1"/>
    </xf>
    <xf numFmtId="1" fontId="17" fillId="0" borderId="7" xfId="0" applyNumberFormat="1" applyFont="1" applyBorder="1" applyAlignment="1" applyProtection="1">
      <alignment horizontal="right" vertical="center" wrapText="1"/>
    </xf>
    <xf numFmtId="1" fontId="17" fillId="0" borderId="35" xfId="0" applyNumberFormat="1" applyFont="1" applyBorder="1" applyAlignment="1" applyProtection="1">
      <alignment horizontal="right" vertical="center" wrapText="1"/>
    </xf>
    <xf numFmtId="4" fontId="17" fillId="0" borderId="36" xfId="0" applyNumberFormat="1" applyFont="1" applyBorder="1" applyAlignment="1" applyProtection="1"/>
    <xf numFmtId="4" fontId="17" fillId="0" borderId="37" xfId="0" applyNumberFormat="1" applyFont="1" applyBorder="1" applyAlignment="1" applyProtection="1"/>
    <xf numFmtId="4" fontId="12" fillId="8" borderId="21" xfId="0" applyNumberFormat="1" applyFont="1" applyFill="1" applyBorder="1" applyAlignment="1" applyProtection="1"/>
    <xf numFmtId="4" fontId="12" fillId="8" borderId="26" xfId="0" applyNumberFormat="1" applyFont="1" applyFill="1" applyBorder="1" applyAlignment="1" applyProtection="1"/>
    <xf numFmtId="2" fontId="17" fillId="0" borderId="7" xfId="0" applyNumberFormat="1" applyFont="1" applyBorder="1" applyAlignment="1" applyProtection="1">
      <alignment horizontal="right" vertical="center" wrapText="1"/>
    </xf>
    <xf numFmtId="2" fontId="17" fillId="0" borderId="35" xfId="0" applyNumberFormat="1" applyFont="1" applyBorder="1" applyAlignment="1" applyProtection="1">
      <alignment horizontal="right" vertical="center" wrapText="1"/>
    </xf>
    <xf numFmtId="0" fontId="2" fillId="5" borderId="21" xfId="0" applyFont="1" applyFill="1" applyBorder="1" applyAlignment="1" applyProtection="1">
      <alignment horizontal="left"/>
    </xf>
    <xf numFmtId="0" fontId="0" fillId="5" borderId="25" xfId="0" applyFill="1" applyBorder="1" applyAlignment="1" applyProtection="1">
      <alignment horizontal="left"/>
    </xf>
    <xf numFmtId="0" fontId="0" fillId="0" borderId="26" xfId="0" applyBorder="1" applyAlignment="1"/>
    <xf numFmtId="0" fontId="0" fillId="5" borderId="28" xfId="0" applyFill="1" applyBorder="1" applyAlignment="1" applyProtection="1"/>
    <xf numFmtId="0" fontId="0" fillId="5" borderId="29" xfId="0" applyFill="1" applyBorder="1" applyAlignment="1" applyProtection="1"/>
    <xf numFmtId="0" fontId="1" fillId="5" borderId="21" xfId="0" applyFont="1" applyFill="1" applyBorder="1" applyAlignment="1" applyProtection="1">
      <alignment wrapText="1"/>
    </xf>
    <xf numFmtId="0" fontId="0" fillId="5" borderId="25" xfId="0" applyFill="1" applyBorder="1" applyAlignment="1" applyProtection="1"/>
    <xf numFmtId="0" fontId="0" fillId="5" borderId="26" xfId="0" applyFill="1" applyBorder="1" applyAlignment="1" applyProtection="1"/>
    <xf numFmtId="0" fontId="3" fillId="4" borderId="21" xfId="0" applyFont="1" applyFill="1" applyBorder="1" applyAlignment="1" applyProtection="1">
      <alignment horizontal="center" wrapText="1"/>
    </xf>
    <xf numFmtId="0" fontId="3" fillId="4" borderId="25" xfId="0" applyFont="1" applyFill="1" applyBorder="1" applyAlignment="1" applyProtection="1">
      <alignment horizontal="center" wrapText="1"/>
    </xf>
    <xf numFmtId="0" fontId="3" fillId="4" borderId="26" xfId="0" applyFont="1" applyFill="1" applyBorder="1" applyAlignment="1" applyProtection="1">
      <alignment horizontal="center" wrapText="1"/>
    </xf>
    <xf numFmtId="0" fontId="0" fillId="4" borderId="9" xfId="0" applyFill="1" applyBorder="1" applyAlignment="1" applyProtection="1"/>
    <xf numFmtId="0" fontId="0" fillId="4" borderId="23" xfId="0" applyFill="1" applyBorder="1" applyAlignment="1" applyProtection="1"/>
  </cellXfs>
  <cellStyles count="2">
    <cellStyle name="Normal" xfId="0" builtinId="0"/>
    <cellStyle name="Normal 2" xfId="1"/>
  </cellStyles>
  <dxfs count="8">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activeCell="A56" sqref="A56"/>
    </sheetView>
  </sheetViews>
  <sheetFormatPr defaultRowHeight="12.75" x14ac:dyDescent="0.2"/>
  <cols>
    <col min="1" max="4" width="36.140625" customWidth="1"/>
  </cols>
  <sheetData>
    <row r="1" spans="1:4" ht="13.5" thickBot="1" x14ac:dyDescent="0.25">
      <c r="A1" s="8"/>
      <c r="B1" s="8"/>
      <c r="C1" s="8"/>
      <c r="D1" s="8"/>
    </row>
    <row r="2" spans="1:4" ht="26.25" x14ac:dyDescent="0.2">
      <c r="A2" s="124" t="s">
        <v>41</v>
      </c>
      <c r="B2" s="125"/>
      <c r="C2" s="125"/>
      <c r="D2" s="126"/>
    </row>
    <row r="3" spans="1:4" ht="26.25" x14ac:dyDescent="0.2">
      <c r="A3" s="127" t="s">
        <v>54</v>
      </c>
      <c r="B3" s="128"/>
      <c r="C3" s="128"/>
      <c r="D3" s="129"/>
    </row>
    <row r="4" spans="1:4" ht="27" thickBot="1" x14ac:dyDescent="0.25">
      <c r="A4" s="130" t="s">
        <v>76</v>
      </c>
      <c r="B4" s="131"/>
      <c r="C4" s="131"/>
      <c r="D4" s="132"/>
    </row>
    <row r="5" spans="1:4" ht="13.5" thickBot="1" x14ac:dyDescent="0.25">
      <c r="A5" s="9"/>
      <c r="B5" s="10"/>
      <c r="C5" s="11"/>
      <c r="D5" s="12"/>
    </row>
    <row r="6" spans="1:4" ht="27" thickBot="1" x14ac:dyDescent="0.25">
      <c r="A6" s="13" t="s">
        <v>42</v>
      </c>
      <c r="B6" s="133"/>
      <c r="C6" s="134"/>
      <c r="D6" s="135"/>
    </row>
    <row r="7" spans="1:4" ht="15.75" thickBot="1" x14ac:dyDescent="0.3">
      <c r="A7" s="136"/>
      <c r="B7" s="136"/>
      <c r="C7" s="136"/>
      <c r="D7" s="136"/>
    </row>
    <row r="8" spans="1:4" ht="16.5" thickBot="1" x14ac:dyDescent="0.3">
      <c r="A8" s="137" t="s">
        <v>43</v>
      </c>
      <c r="B8" s="138"/>
      <c r="C8" s="138"/>
      <c r="D8" s="139"/>
    </row>
    <row r="9" spans="1:4" ht="12.75" customHeight="1" x14ac:dyDescent="0.2">
      <c r="A9" s="140" t="s">
        <v>44</v>
      </c>
      <c r="B9" s="140"/>
      <c r="C9" s="140"/>
      <c r="D9" s="140"/>
    </row>
    <row r="10" spans="1:4" ht="12.75" customHeight="1" x14ac:dyDescent="0.2">
      <c r="A10" s="140" t="s">
        <v>45</v>
      </c>
      <c r="B10" s="140"/>
      <c r="C10" s="140"/>
      <c r="D10" s="140"/>
    </row>
    <row r="11" spans="1:4" x14ac:dyDescent="0.2">
      <c r="A11" s="119" t="s">
        <v>46</v>
      </c>
      <c r="B11" s="119"/>
      <c r="C11" s="119"/>
      <c r="D11" s="119"/>
    </row>
    <row r="12" spans="1:4" x14ac:dyDescent="0.2">
      <c r="A12" s="119" t="s">
        <v>47</v>
      </c>
      <c r="B12" s="119"/>
      <c r="C12" s="119"/>
      <c r="D12" s="119"/>
    </row>
    <row r="13" spans="1:4" x14ac:dyDescent="0.2">
      <c r="A13" s="119" t="s">
        <v>48</v>
      </c>
      <c r="B13" s="119"/>
      <c r="C13" s="119"/>
      <c r="D13" s="119"/>
    </row>
    <row r="14" spans="1:4" x14ac:dyDescent="0.2">
      <c r="A14" s="118" t="s">
        <v>62</v>
      </c>
      <c r="B14" s="119"/>
      <c r="C14" s="119"/>
      <c r="D14" s="119"/>
    </row>
    <row r="15" spans="1:4" x14ac:dyDescent="0.2">
      <c r="A15" s="118" t="s">
        <v>63</v>
      </c>
      <c r="B15" s="119"/>
      <c r="C15" s="119"/>
      <c r="D15" s="119"/>
    </row>
    <row r="16" spans="1:4" x14ac:dyDescent="0.2">
      <c r="A16" s="119" t="s">
        <v>64</v>
      </c>
      <c r="B16" s="119"/>
      <c r="C16" s="119"/>
      <c r="D16" s="119"/>
    </row>
    <row r="17" spans="1:4" ht="13.5" thickBot="1" x14ac:dyDescent="0.25">
      <c r="A17" s="119"/>
      <c r="B17" s="119"/>
      <c r="C17" s="119"/>
      <c r="D17" s="119"/>
    </row>
    <row r="18" spans="1:4" ht="13.5" thickBot="1" x14ac:dyDescent="0.25">
      <c r="A18" s="120" t="s">
        <v>49</v>
      </c>
      <c r="B18" s="121"/>
      <c r="C18" s="121"/>
      <c r="D18" s="122"/>
    </row>
    <row r="19" spans="1:4" ht="12.75" customHeight="1" x14ac:dyDescent="0.2">
      <c r="A19" s="123" t="s">
        <v>50</v>
      </c>
      <c r="B19" s="123"/>
      <c r="C19" s="123"/>
      <c r="D19" s="123"/>
    </row>
    <row r="20" spans="1:4" ht="12.75" customHeight="1" x14ac:dyDescent="0.2">
      <c r="A20" s="117" t="s">
        <v>51</v>
      </c>
      <c r="B20" s="117"/>
      <c r="C20" s="117"/>
      <c r="D20" s="117"/>
    </row>
    <row r="21" spans="1:4" ht="12.75" customHeight="1" x14ac:dyDescent="0.2">
      <c r="A21" s="117" t="s">
        <v>52</v>
      </c>
      <c r="B21" s="117"/>
      <c r="C21" s="117"/>
      <c r="D21" s="117"/>
    </row>
    <row r="22" spans="1:4" ht="12.75" customHeight="1" x14ac:dyDescent="0.2">
      <c r="A22" s="117" t="s">
        <v>53</v>
      </c>
      <c r="B22" s="117"/>
      <c r="C22" s="117"/>
      <c r="D22" s="117"/>
    </row>
    <row r="23" spans="1:4" x14ac:dyDescent="0.2">
      <c r="A23" s="8"/>
      <c r="B23" s="8"/>
      <c r="C23" s="8"/>
      <c r="D23" s="8"/>
    </row>
  </sheetData>
  <sheetProtection algorithmName="SHA-512" hashValue="jkh6xFeWl9uqMsJC3FdF/0lgCEW0RYuKlsc6hNusaDZHeoePrFn1WyrfXPa03StGgrP3Xi3sSof/8CXtMEXHGA==" saltValue="Fdwd2An7lnWnLzOBUUSETQ==" spinCount="100000" sheet="1" objects="1" scenarios="1"/>
  <mergeCells count="20">
    <mergeCell ref="A14:D14"/>
    <mergeCell ref="A2:D2"/>
    <mergeCell ref="A3:D3"/>
    <mergeCell ref="A4:D4"/>
    <mergeCell ref="B6:D6"/>
    <mergeCell ref="A7:D7"/>
    <mergeCell ref="A8:D8"/>
    <mergeCell ref="A9:D9"/>
    <mergeCell ref="A10:D10"/>
    <mergeCell ref="A11:D11"/>
    <mergeCell ref="A12:D12"/>
    <mergeCell ref="A13:D13"/>
    <mergeCell ref="A21:D21"/>
    <mergeCell ref="A22:D22"/>
    <mergeCell ref="A15:D15"/>
    <mergeCell ref="A16:D16"/>
    <mergeCell ref="A17:D17"/>
    <mergeCell ref="A18:D18"/>
    <mergeCell ref="A19:D19"/>
    <mergeCell ref="A20:D20"/>
  </mergeCells>
  <conditionalFormatting sqref="B6:D6">
    <cfRule type="notContainsBlanks" dxfId="7" priority="1">
      <formula>LEN(TRIM(B6))&gt;0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election activeCell="D53" activeCellId="27" sqref="A1:XFD1048576 D10 D11 D12 D13 D21 D22 D23 D24 D25 D26 D27 D29 D30 D31 D33 D34 D35 D36 D37 D38 D39 D47 D48 D49 D50 D52 D53"/>
    </sheetView>
  </sheetViews>
  <sheetFormatPr defaultRowHeight="12.75" x14ac:dyDescent="0.2"/>
  <cols>
    <col min="1" max="1" width="15.7109375" customWidth="1"/>
    <col min="2" max="2" width="50.140625" bestFit="1" customWidth="1"/>
    <col min="3" max="3" width="10" bestFit="1" customWidth="1"/>
    <col min="4" max="4" width="10.28515625" bestFit="1" customWidth="1"/>
  </cols>
  <sheetData>
    <row r="1" spans="1:4" ht="18" x14ac:dyDescent="0.25">
      <c r="A1" s="8"/>
      <c r="B1" s="65" t="s">
        <v>58</v>
      </c>
      <c r="C1" s="8"/>
      <c r="D1" s="8"/>
    </row>
    <row r="2" spans="1:4" x14ac:dyDescent="0.2">
      <c r="A2" s="147" t="s">
        <v>59</v>
      </c>
      <c r="B2" s="148"/>
      <c r="C2" s="148"/>
      <c r="D2" s="148"/>
    </row>
    <row r="3" spans="1:4" ht="13.5" thickBot="1" x14ac:dyDescent="0.25">
      <c r="A3" s="8"/>
      <c r="B3" s="8"/>
      <c r="C3" s="8"/>
      <c r="D3" s="8"/>
    </row>
    <row r="4" spans="1:4" ht="13.5" thickBot="1" x14ac:dyDescent="0.25">
      <c r="A4" s="15" t="s">
        <v>60</v>
      </c>
      <c r="B4" s="149">
        <f>Cover!B6</f>
        <v>0</v>
      </c>
      <c r="C4" s="150"/>
      <c r="D4" s="151"/>
    </row>
    <row r="5" spans="1:4" ht="13.5" thickBot="1" x14ac:dyDescent="0.25">
      <c r="A5" s="66"/>
      <c r="B5" s="8"/>
      <c r="C5" s="8"/>
      <c r="D5" s="8"/>
    </row>
    <row r="6" spans="1:4" ht="15" thickBot="1" x14ac:dyDescent="0.25">
      <c r="A6" s="16" t="s">
        <v>65</v>
      </c>
      <c r="B6" s="17">
        <f>COUNTIF(D10:D13,FALSE)</f>
        <v>0</v>
      </c>
      <c r="C6" s="14"/>
      <c r="D6" s="14"/>
    </row>
    <row r="7" spans="1:4" ht="13.5" thickBot="1" x14ac:dyDescent="0.25">
      <c r="A7" s="8"/>
      <c r="B7" s="8"/>
      <c r="C7" s="8"/>
      <c r="D7" s="8"/>
    </row>
    <row r="8" spans="1:4" ht="13.5" thickBot="1" x14ac:dyDescent="0.25">
      <c r="A8" s="8"/>
      <c r="B8" s="152" t="s">
        <v>55</v>
      </c>
      <c r="C8" s="153"/>
      <c r="D8" s="154"/>
    </row>
    <row r="9" spans="1:4" ht="13.5" thickBot="1" x14ac:dyDescent="0.25">
      <c r="A9" s="8"/>
      <c r="B9" s="67" t="s">
        <v>4</v>
      </c>
      <c r="C9" s="48" t="s">
        <v>2</v>
      </c>
      <c r="D9" s="50" t="s">
        <v>0</v>
      </c>
    </row>
    <row r="10" spans="1:4" x14ac:dyDescent="0.2">
      <c r="A10" s="8"/>
      <c r="B10" s="68" t="s">
        <v>90</v>
      </c>
      <c r="C10" s="69" t="s">
        <v>37</v>
      </c>
      <c r="D10" s="6"/>
    </row>
    <row r="11" spans="1:4" ht="25.5" x14ac:dyDescent="0.2">
      <c r="A11" s="8"/>
      <c r="B11" s="61" t="s">
        <v>91</v>
      </c>
      <c r="C11" s="70" t="s">
        <v>37</v>
      </c>
      <c r="D11" s="7"/>
    </row>
    <row r="12" spans="1:4" ht="25.5" x14ac:dyDescent="0.2">
      <c r="A12" s="8"/>
      <c r="B12" s="61" t="s">
        <v>92</v>
      </c>
      <c r="C12" s="70" t="s">
        <v>37</v>
      </c>
      <c r="D12" s="7"/>
    </row>
    <row r="13" spans="1:4" ht="13.5" thickBot="1" x14ac:dyDescent="0.25">
      <c r="A13" s="8"/>
      <c r="B13" s="71" t="s">
        <v>93</v>
      </c>
      <c r="C13" s="72" t="s">
        <v>37</v>
      </c>
      <c r="D13" s="18"/>
    </row>
    <row r="14" spans="1:4" ht="13.5" thickBot="1" x14ac:dyDescent="0.25">
      <c r="A14" s="8"/>
      <c r="B14" s="73"/>
      <c r="C14" s="8"/>
      <c r="D14" s="74"/>
    </row>
    <row r="15" spans="1:4" ht="15" thickBot="1" x14ac:dyDescent="0.25">
      <c r="A15" s="16" t="s">
        <v>65</v>
      </c>
      <c r="B15" s="17">
        <f>COUNTIF(D21:D39,FALSE)</f>
        <v>0</v>
      </c>
      <c r="C15" s="14"/>
      <c r="D15" s="14"/>
    </row>
    <row r="16" spans="1:4" ht="13.5" thickBot="1" x14ac:dyDescent="0.25">
      <c r="A16" s="8"/>
      <c r="B16" s="8"/>
      <c r="C16" s="8"/>
      <c r="D16" s="8"/>
    </row>
    <row r="17" spans="1:4" ht="15.75" x14ac:dyDescent="0.25">
      <c r="A17" s="43"/>
      <c r="B17" s="44" t="s">
        <v>56</v>
      </c>
      <c r="C17" s="45"/>
      <c r="D17" s="75"/>
    </row>
    <row r="18" spans="1:4" ht="13.5" thickBot="1" x14ac:dyDescent="0.25">
      <c r="A18" s="43"/>
      <c r="B18" s="144" t="s">
        <v>57</v>
      </c>
      <c r="C18" s="155"/>
      <c r="D18" s="156"/>
    </row>
    <row r="19" spans="1:4" ht="13.5" thickBot="1" x14ac:dyDescent="0.25">
      <c r="A19" s="43"/>
      <c r="B19" s="47" t="s">
        <v>4</v>
      </c>
      <c r="C19" s="48" t="s">
        <v>2</v>
      </c>
      <c r="D19" s="76" t="s">
        <v>5</v>
      </c>
    </row>
    <row r="20" spans="1:4" x14ac:dyDescent="0.2">
      <c r="A20" s="43"/>
      <c r="B20" s="141" t="s">
        <v>22</v>
      </c>
      <c r="C20" s="142"/>
      <c r="D20" s="143"/>
    </row>
    <row r="21" spans="1:4" x14ac:dyDescent="0.2">
      <c r="A21" s="43"/>
      <c r="B21" s="51" t="s">
        <v>39</v>
      </c>
      <c r="C21" s="77" t="s">
        <v>7</v>
      </c>
      <c r="D21" s="95"/>
    </row>
    <row r="22" spans="1:4" x14ac:dyDescent="0.2">
      <c r="A22" s="43"/>
      <c r="B22" s="78" t="s">
        <v>18</v>
      </c>
      <c r="C22" s="77" t="s">
        <v>7</v>
      </c>
      <c r="D22" s="95"/>
    </row>
    <row r="23" spans="1:4" x14ac:dyDescent="0.2">
      <c r="A23" s="43"/>
      <c r="B23" s="78" t="s">
        <v>15</v>
      </c>
      <c r="C23" s="77" t="s">
        <v>7</v>
      </c>
      <c r="D23" s="95"/>
    </row>
    <row r="24" spans="1:4" x14ac:dyDescent="0.2">
      <c r="A24" s="43"/>
      <c r="B24" s="78" t="s">
        <v>16</v>
      </c>
      <c r="C24" s="77" t="s">
        <v>7</v>
      </c>
      <c r="D24" s="95"/>
    </row>
    <row r="25" spans="1:4" x14ac:dyDescent="0.2">
      <c r="A25" s="43"/>
      <c r="B25" s="78" t="s">
        <v>19</v>
      </c>
      <c r="C25" s="77" t="s">
        <v>7</v>
      </c>
      <c r="D25" s="95"/>
    </row>
    <row r="26" spans="1:4" x14ac:dyDescent="0.2">
      <c r="A26" s="43"/>
      <c r="B26" s="79" t="s">
        <v>17</v>
      </c>
      <c r="C26" s="77" t="s">
        <v>7</v>
      </c>
      <c r="D26" s="95"/>
    </row>
    <row r="27" spans="1:4" ht="13.5" thickBot="1" x14ac:dyDescent="0.25">
      <c r="A27" s="43"/>
      <c r="B27" s="80" t="s">
        <v>20</v>
      </c>
      <c r="C27" s="81" t="s">
        <v>7</v>
      </c>
      <c r="D27" s="96"/>
    </row>
    <row r="28" spans="1:4" x14ac:dyDescent="0.2">
      <c r="A28" s="43"/>
      <c r="B28" s="141" t="s">
        <v>24</v>
      </c>
      <c r="C28" s="142"/>
      <c r="D28" s="143"/>
    </row>
    <row r="29" spans="1:4" x14ac:dyDescent="0.2">
      <c r="A29" s="43"/>
      <c r="B29" s="79" t="s">
        <v>27</v>
      </c>
      <c r="C29" s="82" t="s">
        <v>25</v>
      </c>
      <c r="D29" s="95"/>
    </row>
    <row r="30" spans="1:4" x14ac:dyDescent="0.2">
      <c r="A30" s="43"/>
      <c r="B30" s="79" t="s">
        <v>26</v>
      </c>
      <c r="C30" s="82" t="s">
        <v>25</v>
      </c>
      <c r="D30" s="95"/>
    </row>
    <row r="31" spans="1:4" ht="13.5" thickBot="1" x14ac:dyDescent="0.25">
      <c r="A31" s="43"/>
      <c r="B31" s="80" t="s">
        <v>28</v>
      </c>
      <c r="C31" s="83" t="s">
        <v>25</v>
      </c>
      <c r="D31" s="96"/>
    </row>
    <row r="32" spans="1:4" x14ac:dyDescent="0.2">
      <c r="A32" s="43"/>
      <c r="B32" s="141" t="s">
        <v>23</v>
      </c>
      <c r="C32" s="142"/>
      <c r="D32" s="143"/>
    </row>
    <row r="33" spans="1:4" x14ac:dyDescent="0.2">
      <c r="A33" s="43"/>
      <c r="B33" s="51" t="s">
        <v>39</v>
      </c>
      <c r="C33" s="77" t="s">
        <v>7</v>
      </c>
      <c r="D33" s="95"/>
    </row>
    <row r="34" spans="1:4" x14ac:dyDescent="0.2">
      <c r="A34" s="43"/>
      <c r="B34" s="78" t="s">
        <v>18</v>
      </c>
      <c r="C34" s="77" t="s">
        <v>7</v>
      </c>
      <c r="D34" s="95"/>
    </row>
    <row r="35" spans="1:4" x14ac:dyDescent="0.2">
      <c r="A35" s="43"/>
      <c r="B35" s="78" t="s">
        <v>15</v>
      </c>
      <c r="C35" s="77" t="s">
        <v>7</v>
      </c>
      <c r="D35" s="95"/>
    </row>
    <row r="36" spans="1:4" x14ac:dyDescent="0.2">
      <c r="A36" s="43"/>
      <c r="B36" s="78" t="s">
        <v>16</v>
      </c>
      <c r="C36" s="77" t="s">
        <v>7</v>
      </c>
      <c r="D36" s="95"/>
    </row>
    <row r="37" spans="1:4" x14ac:dyDescent="0.2">
      <c r="A37" s="43"/>
      <c r="B37" s="78" t="s">
        <v>19</v>
      </c>
      <c r="C37" s="77" t="s">
        <v>7</v>
      </c>
      <c r="D37" s="95"/>
    </row>
    <row r="38" spans="1:4" x14ac:dyDescent="0.2">
      <c r="A38" s="43"/>
      <c r="B38" s="51" t="s">
        <v>17</v>
      </c>
      <c r="C38" s="77" t="s">
        <v>7</v>
      </c>
      <c r="D38" s="95"/>
    </row>
    <row r="39" spans="1:4" ht="13.5" thickBot="1" x14ac:dyDescent="0.25">
      <c r="A39" s="43"/>
      <c r="B39" s="71" t="s">
        <v>20</v>
      </c>
      <c r="C39" s="81" t="s">
        <v>7</v>
      </c>
      <c r="D39" s="96"/>
    </row>
    <row r="40" spans="1:4" ht="13.5" thickBot="1" x14ac:dyDescent="0.25">
      <c r="A40" s="8"/>
      <c r="B40" s="8"/>
      <c r="C40" s="8"/>
      <c r="D40" s="8"/>
    </row>
    <row r="41" spans="1:4" ht="15" thickBot="1" x14ac:dyDescent="0.25">
      <c r="A41" s="16" t="s">
        <v>65</v>
      </c>
      <c r="B41" s="17">
        <f>COUNTIF(D47:D53,FALSE)</f>
        <v>0</v>
      </c>
      <c r="C41" s="14"/>
      <c r="D41" s="14"/>
    </row>
    <row r="42" spans="1:4" ht="13.5" thickBot="1" x14ac:dyDescent="0.25">
      <c r="A42" s="8"/>
      <c r="B42" s="8"/>
      <c r="C42" s="8"/>
      <c r="D42" s="8"/>
    </row>
    <row r="43" spans="1:4" ht="15.75" x14ac:dyDescent="0.25">
      <c r="A43" s="8"/>
      <c r="B43" s="84" t="s">
        <v>67</v>
      </c>
      <c r="C43" s="85"/>
      <c r="D43" s="86"/>
    </row>
    <row r="44" spans="1:4" ht="13.5" thickBot="1" x14ac:dyDescent="0.25">
      <c r="A44" s="8"/>
      <c r="B44" s="144" t="s">
        <v>38</v>
      </c>
      <c r="C44" s="145"/>
      <c r="D44" s="146"/>
    </row>
    <row r="45" spans="1:4" ht="13.5" thickBot="1" x14ac:dyDescent="0.25">
      <c r="A45" s="8"/>
      <c r="B45" s="47" t="s">
        <v>4</v>
      </c>
      <c r="C45" s="87" t="s">
        <v>2</v>
      </c>
      <c r="D45" s="88" t="s">
        <v>5</v>
      </c>
    </row>
    <row r="46" spans="1:4" x14ac:dyDescent="0.2">
      <c r="A46" s="8"/>
      <c r="B46" s="114" t="s">
        <v>6</v>
      </c>
      <c r="C46" s="115"/>
      <c r="D46" s="116"/>
    </row>
    <row r="47" spans="1:4" x14ac:dyDescent="0.2">
      <c r="A47" s="8"/>
      <c r="B47" s="89" t="s">
        <v>29</v>
      </c>
      <c r="C47" s="90" t="s">
        <v>7</v>
      </c>
      <c r="D47" s="19"/>
    </row>
    <row r="48" spans="1:4" x14ac:dyDescent="0.2">
      <c r="A48" s="8"/>
      <c r="B48" s="91" t="s">
        <v>8</v>
      </c>
      <c r="C48" s="90" t="s">
        <v>7</v>
      </c>
      <c r="D48" s="19"/>
    </row>
    <row r="49" spans="1:4" x14ac:dyDescent="0.2">
      <c r="A49" s="8"/>
      <c r="B49" s="89" t="s">
        <v>21</v>
      </c>
      <c r="C49" s="90" t="s">
        <v>7</v>
      </c>
      <c r="D49" s="19"/>
    </row>
    <row r="50" spans="1:4" ht="13.5" thickBot="1" x14ac:dyDescent="0.25">
      <c r="A50" s="8"/>
      <c r="B50" s="92" t="s">
        <v>9</v>
      </c>
      <c r="C50" s="93" t="s">
        <v>7</v>
      </c>
      <c r="D50" s="20"/>
    </row>
    <row r="51" spans="1:4" x14ac:dyDescent="0.2">
      <c r="A51" s="8"/>
      <c r="B51" s="114" t="s">
        <v>11</v>
      </c>
      <c r="C51" s="115"/>
      <c r="D51" s="116"/>
    </row>
    <row r="52" spans="1:4" ht="38.25" x14ac:dyDescent="0.2">
      <c r="A52" s="8"/>
      <c r="B52" s="61" t="s">
        <v>30</v>
      </c>
      <c r="C52" s="90" t="s">
        <v>12</v>
      </c>
      <c r="D52" s="19"/>
    </row>
    <row r="53" spans="1:4" ht="26.25" thickBot="1" x14ac:dyDescent="0.25">
      <c r="A53" s="8"/>
      <c r="B53" s="71" t="s">
        <v>14</v>
      </c>
      <c r="C53" s="94" t="s">
        <v>12</v>
      </c>
      <c r="D53" s="21"/>
    </row>
  </sheetData>
  <sheetProtection algorithmName="SHA-512" hashValue="8VOlYkjZDRPciYjhxjM0p6dHfRS0NWftzQlXwj5JyTMaqu2he34GDASblSAPAw1Eb9bGoFXaX2RmH9/fNeQtow==" saltValue="TC7RCDxq3O4OOClNslsNcw==" spinCount="100000" sheet="1" objects="1" scenarios="1"/>
  <mergeCells count="8">
    <mergeCell ref="B32:D32"/>
    <mergeCell ref="B44:D44"/>
    <mergeCell ref="A2:D2"/>
    <mergeCell ref="B4:D4"/>
    <mergeCell ref="B8:D8"/>
    <mergeCell ref="B18:D18"/>
    <mergeCell ref="B20:D20"/>
    <mergeCell ref="B28:D28"/>
  </mergeCells>
  <conditionalFormatting sqref="B6">
    <cfRule type="cellIs" dxfId="6" priority="5" operator="notEqual">
      <formula>0</formula>
    </cfRule>
    <cfRule type="cellIs" dxfId="5" priority="6" operator="equal">
      <formula>0</formula>
    </cfRule>
  </conditionalFormatting>
  <conditionalFormatting sqref="B15">
    <cfRule type="cellIs" dxfId="4" priority="3" operator="notEqual">
      <formula>0</formula>
    </cfRule>
    <cfRule type="cellIs" dxfId="3" priority="4" operator="equal">
      <formula>0</formula>
    </cfRule>
  </conditionalFormatting>
  <conditionalFormatting sqref="B41">
    <cfRule type="cellIs" dxfId="2" priority="1" operator="notEqual">
      <formula>0</formula>
    </cfRule>
    <cfRule type="cellIs" dxfId="1" priority="2"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topLeftCell="A40" zoomScale="90" zoomScaleNormal="90" workbookViewId="0">
      <selection activeCell="C85" sqref="C85:D85"/>
    </sheetView>
  </sheetViews>
  <sheetFormatPr defaultRowHeight="12.75" x14ac:dyDescent="0.2"/>
  <cols>
    <col min="1" max="1" width="12" customWidth="1"/>
    <col min="2" max="2" width="57.42578125" customWidth="1"/>
    <col min="3" max="5" width="27.28515625" customWidth="1"/>
  </cols>
  <sheetData>
    <row r="1" spans="1:9" ht="18" x14ac:dyDescent="0.25">
      <c r="A1" s="8"/>
      <c r="B1" s="22" t="s">
        <v>66</v>
      </c>
      <c r="C1" s="8"/>
      <c r="D1" s="8"/>
      <c r="E1" s="8"/>
    </row>
    <row r="2" spans="1:9" ht="13.5" thickBot="1" x14ac:dyDescent="0.25">
      <c r="A2" s="8"/>
      <c r="B2" s="8"/>
      <c r="C2" s="8"/>
      <c r="D2" s="8"/>
      <c r="E2" s="8"/>
    </row>
    <row r="3" spans="1:9" ht="13.5" thickBot="1" x14ac:dyDescent="0.25">
      <c r="A3" s="15" t="s">
        <v>60</v>
      </c>
      <c r="B3" s="149">
        <f>Cover!B6</f>
        <v>0</v>
      </c>
      <c r="C3" s="151"/>
      <c r="D3" s="8"/>
      <c r="E3" s="8"/>
    </row>
    <row r="4" spans="1:9" ht="12" customHeight="1" thickBot="1" x14ac:dyDescent="0.3">
      <c r="A4" s="8"/>
      <c r="B4" s="23"/>
      <c r="C4" s="8"/>
      <c r="D4" s="8"/>
      <c r="E4" s="8"/>
    </row>
    <row r="5" spans="1:9" ht="57" customHeight="1" thickBot="1" x14ac:dyDescent="0.3">
      <c r="A5" s="8"/>
      <c r="B5" s="176" t="s">
        <v>89</v>
      </c>
      <c r="C5" s="177"/>
      <c r="D5" s="177"/>
      <c r="E5" s="178"/>
      <c r="I5" s="1"/>
    </row>
    <row r="6" spans="1:9" ht="14.25" customHeight="1" thickBot="1" x14ac:dyDescent="0.25">
      <c r="A6" s="8"/>
      <c r="B6" s="24" t="s">
        <v>4</v>
      </c>
      <c r="C6" s="25" t="s">
        <v>1</v>
      </c>
      <c r="D6" s="25" t="s">
        <v>0</v>
      </c>
      <c r="E6" s="26" t="s">
        <v>3</v>
      </c>
      <c r="I6" s="1"/>
    </row>
    <row r="7" spans="1:9" ht="38.25" customHeight="1" thickBot="1" x14ac:dyDescent="0.25">
      <c r="A7" s="8"/>
      <c r="B7" s="173" t="s">
        <v>84</v>
      </c>
      <c r="C7" s="174"/>
      <c r="D7" s="174"/>
      <c r="E7" s="175"/>
      <c r="I7" s="2"/>
    </row>
    <row r="8" spans="1:9" x14ac:dyDescent="0.2">
      <c r="A8" s="8"/>
      <c r="B8" s="27" t="s">
        <v>85</v>
      </c>
      <c r="C8" s="28">
        <v>0.05</v>
      </c>
      <c r="D8" s="29">
        <f>Prices!$D$10</f>
        <v>0</v>
      </c>
      <c r="E8" s="30">
        <f>D8*C8</f>
        <v>0</v>
      </c>
      <c r="I8" s="2"/>
    </row>
    <row r="9" spans="1:9" x14ac:dyDescent="0.2">
      <c r="A9" s="8"/>
      <c r="B9" s="27" t="s">
        <v>86</v>
      </c>
      <c r="C9" s="28">
        <v>0.05</v>
      </c>
      <c r="D9" s="29">
        <f>Prices!$D$11</f>
        <v>0</v>
      </c>
      <c r="E9" s="30">
        <f>D9*C9</f>
        <v>0</v>
      </c>
      <c r="I9" s="2"/>
    </row>
    <row r="10" spans="1:9" x14ac:dyDescent="0.2">
      <c r="A10" s="8"/>
      <c r="B10" s="27" t="s">
        <v>87</v>
      </c>
      <c r="C10" s="28">
        <v>0.05</v>
      </c>
      <c r="D10" s="29">
        <f>Prices!$D$12</f>
        <v>0</v>
      </c>
      <c r="E10" s="30">
        <f>D10*C10</f>
        <v>0</v>
      </c>
      <c r="I10" s="2"/>
    </row>
    <row r="11" spans="1:9" ht="13.5" thickBot="1" x14ac:dyDescent="0.25">
      <c r="A11" s="8"/>
      <c r="B11" s="31" t="s">
        <v>61</v>
      </c>
      <c r="C11" s="32">
        <v>0.85</v>
      </c>
      <c r="D11" s="33">
        <f>Prices!$D$13</f>
        <v>0</v>
      </c>
      <c r="E11" s="34">
        <f>D11*C11</f>
        <v>0</v>
      </c>
      <c r="I11" s="2"/>
    </row>
    <row r="12" spans="1:9" ht="13.5" thickBot="1" x14ac:dyDescent="0.25">
      <c r="A12" s="8"/>
      <c r="B12" s="35" t="s">
        <v>31</v>
      </c>
      <c r="C12" s="36">
        <v>100</v>
      </c>
      <c r="D12" s="37"/>
      <c r="E12" s="38">
        <f>SUM(E8:E11)</f>
        <v>0</v>
      </c>
    </row>
    <row r="13" spans="1:9" ht="38.25" customHeight="1" thickBot="1" x14ac:dyDescent="0.25">
      <c r="A13" s="8"/>
      <c r="B13" s="173" t="s">
        <v>82</v>
      </c>
      <c r="C13" s="174"/>
      <c r="D13" s="174"/>
      <c r="E13" s="175"/>
      <c r="I13" s="2"/>
    </row>
    <row r="14" spans="1:9" x14ac:dyDescent="0.2">
      <c r="A14" s="8"/>
      <c r="B14" s="27" t="s">
        <v>85</v>
      </c>
      <c r="C14" s="28">
        <v>0.05</v>
      </c>
      <c r="D14" s="29">
        <f>Prices!$D$10</f>
        <v>0</v>
      </c>
      <c r="E14" s="30">
        <f>D14*C14</f>
        <v>0</v>
      </c>
      <c r="I14" s="2"/>
    </row>
    <row r="15" spans="1:9" x14ac:dyDescent="0.2">
      <c r="A15" s="8"/>
      <c r="B15" s="27" t="s">
        <v>86</v>
      </c>
      <c r="C15" s="28">
        <v>0.05</v>
      </c>
      <c r="D15" s="29">
        <f>Prices!$D$11</f>
        <v>0</v>
      </c>
      <c r="E15" s="30">
        <f>D15*C15</f>
        <v>0</v>
      </c>
      <c r="I15" s="2"/>
    </row>
    <row r="16" spans="1:9" x14ac:dyDescent="0.2">
      <c r="A16" s="8"/>
      <c r="B16" s="27" t="s">
        <v>87</v>
      </c>
      <c r="C16" s="28">
        <v>0.85</v>
      </c>
      <c r="D16" s="29">
        <f>Prices!$D$12</f>
        <v>0</v>
      </c>
      <c r="E16" s="30">
        <f>D16*C16</f>
        <v>0</v>
      </c>
      <c r="I16" s="2"/>
    </row>
    <row r="17" spans="1:9" ht="13.5" thickBot="1" x14ac:dyDescent="0.25">
      <c r="A17" s="8"/>
      <c r="B17" s="31" t="s">
        <v>88</v>
      </c>
      <c r="C17" s="32">
        <v>0.05</v>
      </c>
      <c r="D17" s="33">
        <f>Prices!$D$13</f>
        <v>0</v>
      </c>
      <c r="E17" s="34">
        <f>D17*C17</f>
        <v>0</v>
      </c>
      <c r="I17" s="2"/>
    </row>
    <row r="18" spans="1:9" ht="13.5" thickBot="1" x14ac:dyDescent="0.25">
      <c r="A18" s="8"/>
      <c r="B18" s="35" t="s">
        <v>32</v>
      </c>
      <c r="C18" s="36">
        <v>100</v>
      </c>
      <c r="D18" s="37"/>
      <c r="E18" s="38">
        <f>SUM(E14:E17)</f>
        <v>0</v>
      </c>
    </row>
    <row r="19" spans="1:9" ht="38.25" customHeight="1" thickBot="1" x14ac:dyDescent="0.25">
      <c r="A19" s="8"/>
      <c r="B19" s="173" t="s">
        <v>83</v>
      </c>
      <c r="C19" s="174"/>
      <c r="D19" s="174"/>
      <c r="E19" s="175"/>
      <c r="I19" s="2"/>
    </row>
    <row r="20" spans="1:9" x14ac:dyDescent="0.2">
      <c r="A20" s="8"/>
      <c r="B20" s="27" t="s">
        <v>85</v>
      </c>
      <c r="C20" s="28">
        <v>0.05</v>
      </c>
      <c r="D20" s="29">
        <f>Prices!$D$10</f>
        <v>0</v>
      </c>
      <c r="E20" s="30">
        <f>D20*C20</f>
        <v>0</v>
      </c>
      <c r="I20" s="2"/>
    </row>
    <row r="21" spans="1:9" x14ac:dyDescent="0.2">
      <c r="A21" s="8"/>
      <c r="B21" s="27" t="s">
        <v>86</v>
      </c>
      <c r="C21" s="28">
        <v>0.45</v>
      </c>
      <c r="D21" s="29">
        <f>Prices!$D$11</f>
        <v>0</v>
      </c>
      <c r="E21" s="30">
        <f>D21*C21</f>
        <v>0</v>
      </c>
      <c r="I21" s="2"/>
    </row>
    <row r="22" spans="1:9" x14ac:dyDescent="0.2">
      <c r="A22" s="8"/>
      <c r="B22" s="27" t="s">
        <v>87</v>
      </c>
      <c r="C22" s="28">
        <v>0.05</v>
      </c>
      <c r="D22" s="29">
        <f>Prices!$D$12</f>
        <v>0</v>
      </c>
      <c r="E22" s="30">
        <f>D22*C22</f>
        <v>0</v>
      </c>
      <c r="I22" s="2"/>
    </row>
    <row r="23" spans="1:9" ht="13.5" thickBot="1" x14ac:dyDescent="0.25">
      <c r="A23" s="8"/>
      <c r="B23" s="31" t="s">
        <v>88</v>
      </c>
      <c r="C23" s="32">
        <v>0.45</v>
      </c>
      <c r="D23" s="33">
        <f>Prices!$D$13</f>
        <v>0</v>
      </c>
      <c r="E23" s="34">
        <f>D23*C23</f>
        <v>0</v>
      </c>
      <c r="I23" s="2"/>
    </row>
    <row r="24" spans="1:9" ht="13.5" thickBot="1" x14ac:dyDescent="0.25">
      <c r="A24" s="8"/>
      <c r="B24" s="35" t="s">
        <v>33</v>
      </c>
      <c r="C24" s="36">
        <v>100</v>
      </c>
      <c r="D24" s="37"/>
      <c r="E24" s="38">
        <f>SUM(E20:E23)</f>
        <v>0</v>
      </c>
    </row>
    <row r="25" spans="1:9" ht="26.25" thickBot="1" x14ac:dyDescent="0.25">
      <c r="A25" s="8"/>
      <c r="B25" s="24" t="s">
        <v>4</v>
      </c>
      <c r="C25" s="25" t="s">
        <v>78</v>
      </c>
      <c r="D25" s="25" t="s">
        <v>0</v>
      </c>
      <c r="E25" s="26" t="s">
        <v>3</v>
      </c>
      <c r="I25" s="1"/>
    </row>
    <row r="26" spans="1:9" ht="13.5" thickBot="1" x14ac:dyDescent="0.25">
      <c r="A26" s="43"/>
      <c r="B26" s="168" t="s">
        <v>22</v>
      </c>
      <c r="C26" s="169"/>
      <c r="D26" s="169"/>
      <c r="E26" s="170"/>
    </row>
    <row r="27" spans="1:9" x14ac:dyDescent="0.2">
      <c r="A27" s="43"/>
      <c r="B27" s="98" t="s">
        <v>39</v>
      </c>
      <c r="C27" s="105">
        <v>5</v>
      </c>
      <c r="D27" s="110">
        <f>Prices!D21</f>
        <v>0</v>
      </c>
      <c r="E27" s="97">
        <f t="shared" ref="E27:E45" si="0">D27*C27</f>
        <v>0</v>
      </c>
    </row>
    <row r="28" spans="1:9" x14ac:dyDescent="0.2">
      <c r="A28" s="43"/>
      <c r="B28" s="99" t="s">
        <v>18</v>
      </c>
      <c r="C28" s="52">
        <v>3</v>
      </c>
      <c r="D28" s="110">
        <f>Prices!D22</f>
        <v>0</v>
      </c>
      <c r="E28" s="34">
        <f t="shared" si="0"/>
        <v>0</v>
      </c>
    </row>
    <row r="29" spans="1:9" x14ac:dyDescent="0.2">
      <c r="A29" s="43"/>
      <c r="B29" s="99" t="s">
        <v>15</v>
      </c>
      <c r="C29" s="52">
        <v>5</v>
      </c>
      <c r="D29" s="110">
        <f>Prices!D23</f>
        <v>0</v>
      </c>
      <c r="E29" s="34">
        <f t="shared" si="0"/>
        <v>0</v>
      </c>
    </row>
    <row r="30" spans="1:9" x14ac:dyDescent="0.2">
      <c r="A30" s="43"/>
      <c r="B30" s="99" t="s">
        <v>16</v>
      </c>
      <c r="C30" s="52">
        <v>3</v>
      </c>
      <c r="D30" s="110">
        <f>Prices!D24</f>
        <v>0</v>
      </c>
      <c r="E30" s="34">
        <f t="shared" si="0"/>
        <v>0</v>
      </c>
    </row>
    <row r="31" spans="1:9" x14ac:dyDescent="0.2">
      <c r="A31" s="43"/>
      <c r="B31" s="99" t="s">
        <v>19</v>
      </c>
      <c r="C31" s="52">
        <v>5</v>
      </c>
      <c r="D31" s="110">
        <f>Prices!D25</f>
        <v>0</v>
      </c>
      <c r="E31" s="34">
        <f t="shared" si="0"/>
        <v>0</v>
      </c>
    </row>
    <row r="32" spans="1:9" x14ac:dyDescent="0.2">
      <c r="A32" s="43"/>
      <c r="B32" s="100" t="s">
        <v>17</v>
      </c>
      <c r="C32" s="52">
        <v>2</v>
      </c>
      <c r="D32" s="110">
        <f>Prices!D26</f>
        <v>0</v>
      </c>
      <c r="E32" s="34">
        <f t="shared" si="0"/>
        <v>0</v>
      </c>
    </row>
    <row r="33" spans="1:9" ht="13.5" thickBot="1" x14ac:dyDescent="0.25">
      <c r="A33" s="43"/>
      <c r="B33" s="101" t="s">
        <v>20</v>
      </c>
      <c r="C33" s="57">
        <v>3</v>
      </c>
      <c r="D33" s="110">
        <f>Prices!D27</f>
        <v>0</v>
      </c>
      <c r="E33" s="34">
        <f t="shared" si="0"/>
        <v>0</v>
      </c>
    </row>
    <row r="34" spans="1:9" ht="13.5" thickBot="1" x14ac:dyDescent="0.25">
      <c r="A34" s="43"/>
      <c r="B34" s="168" t="s">
        <v>24</v>
      </c>
      <c r="C34" s="169"/>
      <c r="D34" s="169"/>
      <c r="E34" s="170"/>
    </row>
    <row r="35" spans="1:9" x14ac:dyDescent="0.2">
      <c r="A35" s="43"/>
      <c r="B35" s="102" t="s">
        <v>27</v>
      </c>
      <c r="C35" s="106">
        <v>12</v>
      </c>
      <c r="D35" s="110">
        <f>Prices!D29</f>
        <v>0</v>
      </c>
      <c r="E35" s="97">
        <f t="shared" si="0"/>
        <v>0</v>
      </c>
    </row>
    <row r="36" spans="1:9" x14ac:dyDescent="0.2">
      <c r="A36" s="43"/>
      <c r="B36" s="100" t="s">
        <v>26</v>
      </c>
      <c r="C36" s="107">
        <v>24</v>
      </c>
      <c r="D36" s="110">
        <f>Prices!D30</f>
        <v>0</v>
      </c>
      <c r="E36" s="34">
        <f t="shared" si="0"/>
        <v>0</v>
      </c>
    </row>
    <row r="37" spans="1:9" ht="13.5" thickBot="1" x14ac:dyDescent="0.25">
      <c r="A37" s="43"/>
      <c r="B37" s="101" t="s">
        <v>28</v>
      </c>
      <c r="C37" s="108">
        <v>6</v>
      </c>
      <c r="D37" s="110">
        <f>Prices!D31</f>
        <v>0</v>
      </c>
      <c r="E37" s="34">
        <f t="shared" si="0"/>
        <v>0</v>
      </c>
    </row>
    <row r="38" spans="1:9" ht="13.5" thickBot="1" x14ac:dyDescent="0.25">
      <c r="A38" s="43"/>
      <c r="B38" s="168" t="s">
        <v>23</v>
      </c>
      <c r="C38" s="169"/>
      <c r="D38" s="169"/>
      <c r="E38" s="170"/>
    </row>
    <row r="39" spans="1:9" x14ac:dyDescent="0.2">
      <c r="A39" s="43"/>
      <c r="B39" s="98" t="s">
        <v>39</v>
      </c>
      <c r="C39" s="105">
        <v>50</v>
      </c>
      <c r="D39" s="110">
        <f>Prices!D33</f>
        <v>0</v>
      </c>
      <c r="E39" s="97">
        <f t="shared" si="0"/>
        <v>0</v>
      </c>
    </row>
    <row r="40" spans="1:9" x14ac:dyDescent="0.2">
      <c r="A40" s="43"/>
      <c r="B40" s="99" t="s">
        <v>18</v>
      </c>
      <c r="C40" s="52">
        <v>50</v>
      </c>
      <c r="D40" s="110">
        <f>Prices!D34</f>
        <v>0</v>
      </c>
      <c r="E40" s="34">
        <f t="shared" si="0"/>
        <v>0</v>
      </c>
    </row>
    <row r="41" spans="1:9" x14ac:dyDescent="0.2">
      <c r="A41" s="43"/>
      <c r="B41" s="99" t="s">
        <v>15</v>
      </c>
      <c r="C41" s="52">
        <v>15</v>
      </c>
      <c r="D41" s="110">
        <f>Prices!D35</f>
        <v>0</v>
      </c>
      <c r="E41" s="34">
        <f t="shared" si="0"/>
        <v>0</v>
      </c>
    </row>
    <row r="42" spans="1:9" x14ac:dyDescent="0.2">
      <c r="A42" s="43"/>
      <c r="B42" s="99" t="s">
        <v>16</v>
      </c>
      <c r="C42" s="52">
        <v>3</v>
      </c>
      <c r="D42" s="110">
        <f>Prices!D36</f>
        <v>0</v>
      </c>
      <c r="E42" s="34">
        <f t="shared" si="0"/>
        <v>0</v>
      </c>
    </row>
    <row r="43" spans="1:9" x14ac:dyDescent="0.2">
      <c r="A43" s="43"/>
      <c r="B43" s="99" t="s">
        <v>19</v>
      </c>
      <c r="C43" s="52">
        <v>50</v>
      </c>
      <c r="D43" s="110">
        <f>Prices!D37</f>
        <v>0</v>
      </c>
      <c r="E43" s="34">
        <f t="shared" si="0"/>
        <v>0</v>
      </c>
    </row>
    <row r="44" spans="1:9" x14ac:dyDescent="0.2">
      <c r="A44" s="43"/>
      <c r="B44" s="103" t="s">
        <v>17</v>
      </c>
      <c r="C44" s="52">
        <v>3</v>
      </c>
      <c r="D44" s="110">
        <f>Prices!D38</f>
        <v>0</v>
      </c>
      <c r="E44" s="34">
        <f t="shared" si="0"/>
        <v>0</v>
      </c>
    </row>
    <row r="45" spans="1:9" ht="13.5" thickBot="1" x14ac:dyDescent="0.25">
      <c r="A45" s="43"/>
      <c r="B45" s="104" t="s">
        <v>20</v>
      </c>
      <c r="C45" s="109">
        <v>15</v>
      </c>
      <c r="D45" s="110">
        <f>Prices!D39</f>
        <v>0</v>
      </c>
      <c r="E45" s="34">
        <f t="shared" si="0"/>
        <v>0</v>
      </c>
    </row>
    <row r="46" spans="1:9" ht="13.5" thickBot="1" x14ac:dyDescent="0.25">
      <c r="A46" s="8"/>
      <c r="B46" s="35" t="s">
        <v>72</v>
      </c>
      <c r="C46" s="36">
        <v>100</v>
      </c>
      <c r="D46" s="37"/>
      <c r="E46" s="38">
        <f>SUM(E27:E45)</f>
        <v>0</v>
      </c>
    </row>
    <row r="47" spans="1:9" ht="26.25" thickBot="1" x14ac:dyDescent="0.25">
      <c r="A47" s="8"/>
      <c r="B47" s="24" t="s">
        <v>4</v>
      </c>
      <c r="C47" s="25" t="s">
        <v>1</v>
      </c>
      <c r="D47" s="25" t="s">
        <v>0</v>
      </c>
      <c r="E47" s="26" t="s">
        <v>3</v>
      </c>
      <c r="I47" s="1"/>
    </row>
    <row r="48" spans="1:9" ht="38.25" customHeight="1" thickBot="1" x14ac:dyDescent="0.25">
      <c r="A48" s="8"/>
      <c r="B48" s="173" t="s">
        <v>81</v>
      </c>
      <c r="C48" s="174"/>
      <c r="D48" s="174"/>
      <c r="E48" s="175"/>
      <c r="I48" s="2"/>
    </row>
    <row r="49" spans="1:9" x14ac:dyDescent="0.2">
      <c r="A49" s="8"/>
      <c r="B49" s="27" t="s">
        <v>85</v>
      </c>
      <c r="C49" s="28">
        <v>0.1</v>
      </c>
      <c r="D49" s="29">
        <f>Prices!$D$10</f>
        <v>0</v>
      </c>
      <c r="E49" s="30">
        <f>D49*C49</f>
        <v>0</v>
      </c>
      <c r="I49" s="2"/>
    </row>
    <row r="50" spans="1:9" x14ac:dyDescent="0.2">
      <c r="A50" s="8"/>
      <c r="B50" s="27" t="s">
        <v>86</v>
      </c>
      <c r="C50" s="28">
        <v>0.3</v>
      </c>
      <c r="D50" s="29">
        <f>Prices!$D$11</f>
        <v>0</v>
      </c>
      <c r="E50" s="30">
        <f>D50*C50</f>
        <v>0</v>
      </c>
      <c r="I50" s="2"/>
    </row>
    <row r="51" spans="1:9" x14ac:dyDescent="0.2">
      <c r="A51" s="8"/>
      <c r="B51" s="27" t="s">
        <v>87</v>
      </c>
      <c r="C51" s="28">
        <v>0.3</v>
      </c>
      <c r="D51" s="29">
        <f>Prices!$D$12</f>
        <v>0</v>
      </c>
      <c r="E51" s="30">
        <f>D51*C51</f>
        <v>0</v>
      </c>
      <c r="I51" s="2"/>
    </row>
    <row r="52" spans="1:9" ht="13.5" thickBot="1" x14ac:dyDescent="0.25">
      <c r="A52" s="8"/>
      <c r="B52" s="31" t="s">
        <v>88</v>
      </c>
      <c r="C52" s="32">
        <v>0.3</v>
      </c>
      <c r="D52" s="33">
        <f>Prices!$D$13</f>
        <v>0</v>
      </c>
      <c r="E52" s="34">
        <f>D52*C52</f>
        <v>0</v>
      </c>
      <c r="I52" s="2"/>
    </row>
    <row r="53" spans="1:9" ht="13.5" thickBot="1" x14ac:dyDescent="0.25">
      <c r="A53" s="8"/>
      <c r="B53" s="35" t="s">
        <v>34</v>
      </c>
      <c r="C53" s="36">
        <v>100</v>
      </c>
      <c r="D53" s="37"/>
      <c r="E53" s="38">
        <f>SUM(E49:E52)</f>
        <v>0</v>
      </c>
    </row>
    <row r="54" spans="1:9" ht="38.25" customHeight="1" thickBot="1" x14ac:dyDescent="0.25">
      <c r="A54" s="8"/>
      <c r="B54" s="173" t="s">
        <v>80</v>
      </c>
      <c r="C54" s="174"/>
      <c r="D54" s="174"/>
      <c r="E54" s="175"/>
      <c r="I54" s="2"/>
    </row>
    <row r="55" spans="1:9" x14ac:dyDescent="0.2">
      <c r="A55" s="8"/>
      <c r="B55" s="27" t="s">
        <v>85</v>
      </c>
      <c r="C55" s="28">
        <v>0.05</v>
      </c>
      <c r="D55" s="29">
        <f>Prices!$D$10</f>
        <v>0</v>
      </c>
      <c r="E55" s="30">
        <f>D55*C55</f>
        <v>0</v>
      </c>
      <c r="I55" s="2"/>
    </row>
    <row r="56" spans="1:9" x14ac:dyDescent="0.2">
      <c r="A56" s="8"/>
      <c r="B56" s="27" t="s">
        <v>86</v>
      </c>
      <c r="C56" s="28">
        <v>0.45</v>
      </c>
      <c r="D56" s="29">
        <f>Prices!$D$11</f>
        <v>0</v>
      </c>
      <c r="E56" s="30">
        <f>D56*C56</f>
        <v>0</v>
      </c>
      <c r="I56" s="2"/>
    </row>
    <row r="57" spans="1:9" x14ac:dyDescent="0.2">
      <c r="A57" s="8"/>
      <c r="B57" s="27" t="s">
        <v>87</v>
      </c>
      <c r="C57" s="28">
        <v>0.45</v>
      </c>
      <c r="D57" s="29">
        <f>Prices!$D$12</f>
        <v>0</v>
      </c>
      <c r="E57" s="30">
        <f>D57*C57</f>
        <v>0</v>
      </c>
      <c r="I57" s="2"/>
    </row>
    <row r="58" spans="1:9" ht="13.5" thickBot="1" x14ac:dyDescent="0.25">
      <c r="A58" s="8"/>
      <c r="B58" s="31" t="s">
        <v>88</v>
      </c>
      <c r="C58" s="32">
        <v>0.05</v>
      </c>
      <c r="D58" s="33">
        <f>Prices!$D$13</f>
        <v>0</v>
      </c>
      <c r="E58" s="34">
        <f>D58*C58</f>
        <v>0</v>
      </c>
      <c r="I58" s="2"/>
    </row>
    <row r="59" spans="1:9" ht="13.5" thickBot="1" x14ac:dyDescent="0.25">
      <c r="A59" s="8"/>
      <c r="B59" s="35" t="s">
        <v>35</v>
      </c>
      <c r="C59" s="36">
        <v>100</v>
      </c>
      <c r="D59" s="37"/>
      <c r="E59" s="38">
        <f>SUM(E55:E58)</f>
        <v>0</v>
      </c>
    </row>
    <row r="60" spans="1:9" ht="38.25" customHeight="1" thickBot="1" x14ac:dyDescent="0.25">
      <c r="A60" s="8"/>
      <c r="B60" s="173" t="s">
        <v>79</v>
      </c>
      <c r="C60" s="174"/>
      <c r="D60" s="174"/>
      <c r="E60" s="175"/>
      <c r="I60" s="2"/>
    </row>
    <row r="61" spans="1:9" x14ac:dyDescent="0.2">
      <c r="A61" s="8"/>
      <c r="B61" s="27" t="s">
        <v>85</v>
      </c>
      <c r="C61" s="28">
        <v>0.05</v>
      </c>
      <c r="D61" s="29">
        <f>Prices!$D$10</f>
        <v>0</v>
      </c>
      <c r="E61" s="30">
        <f>D61*C61</f>
        <v>0</v>
      </c>
      <c r="I61" s="2"/>
    </row>
    <row r="62" spans="1:9" x14ac:dyDescent="0.2">
      <c r="A62" s="8"/>
      <c r="B62" s="27" t="s">
        <v>86</v>
      </c>
      <c r="C62" s="28">
        <v>0.05</v>
      </c>
      <c r="D62" s="29">
        <f>Prices!$D$11</f>
        <v>0</v>
      </c>
      <c r="E62" s="30">
        <f>D62*C62</f>
        <v>0</v>
      </c>
      <c r="I62" s="2"/>
    </row>
    <row r="63" spans="1:9" x14ac:dyDescent="0.2">
      <c r="A63" s="8"/>
      <c r="B63" s="27" t="s">
        <v>87</v>
      </c>
      <c r="C63" s="28">
        <v>0.05</v>
      </c>
      <c r="D63" s="29">
        <f>Prices!$D$12</f>
        <v>0</v>
      </c>
      <c r="E63" s="30">
        <f>D63*C63</f>
        <v>0</v>
      </c>
      <c r="I63" s="2"/>
    </row>
    <row r="64" spans="1:9" ht="13.5" thickBot="1" x14ac:dyDescent="0.25">
      <c r="A64" s="8"/>
      <c r="B64" s="31" t="s">
        <v>88</v>
      </c>
      <c r="C64" s="32">
        <v>0.85</v>
      </c>
      <c r="D64" s="33">
        <f>Prices!$D$13</f>
        <v>0</v>
      </c>
      <c r="E64" s="34">
        <f>D64*C64</f>
        <v>0</v>
      </c>
      <c r="I64" s="2"/>
    </row>
    <row r="65" spans="1:9" ht="13.5" thickBot="1" x14ac:dyDescent="0.25">
      <c r="A65" s="8"/>
      <c r="B65" s="35" t="s">
        <v>36</v>
      </c>
      <c r="C65" s="36">
        <v>100</v>
      </c>
      <c r="D65" s="37"/>
      <c r="E65" s="38">
        <f>SUM(E61:E64)</f>
        <v>0</v>
      </c>
    </row>
    <row r="66" spans="1:9" ht="13.5" thickBot="1" x14ac:dyDescent="0.25">
      <c r="A66" s="39"/>
      <c r="B66" s="40"/>
      <c r="C66" s="41"/>
      <c r="D66" s="41"/>
      <c r="E66" s="42"/>
      <c r="I66" s="3"/>
    </row>
    <row r="67" spans="1:9" ht="15.75" x14ac:dyDescent="0.25">
      <c r="A67" s="43"/>
      <c r="B67" s="44" t="s">
        <v>40</v>
      </c>
      <c r="C67" s="45"/>
      <c r="D67" s="45"/>
      <c r="E67" s="46"/>
    </row>
    <row r="68" spans="1:9" ht="26.25" customHeight="1" thickBot="1" x14ac:dyDescent="0.25">
      <c r="A68" s="43"/>
      <c r="B68" s="144" t="s">
        <v>38</v>
      </c>
      <c r="C68" s="179"/>
      <c r="D68" s="179"/>
      <c r="E68" s="180"/>
    </row>
    <row r="69" spans="1:9" ht="26.25" thickBot="1" x14ac:dyDescent="0.25">
      <c r="A69" s="43"/>
      <c r="B69" s="47" t="s">
        <v>4</v>
      </c>
      <c r="C69" s="48" t="s">
        <v>77</v>
      </c>
      <c r="D69" s="49" t="s">
        <v>5</v>
      </c>
      <c r="E69" s="50" t="s">
        <v>3</v>
      </c>
    </row>
    <row r="70" spans="1:9" x14ac:dyDescent="0.2">
      <c r="A70" s="43"/>
      <c r="B70" s="141" t="s">
        <v>6</v>
      </c>
      <c r="C70" s="171"/>
      <c r="D70" s="171"/>
      <c r="E70" s="172"/>
    </row>
    <row r="71" spans="1:9" x14ac:dyDescent="0.2">
      <c r="A71" s="43"/>
      <c r="B71" s="51" t="s">
        <v>29</v>
      </c>
      <c r="C71" s="52">
        <v>1</v>
      </c>
      <c r="D71" s="53">
        <f>Prices!D47</f>
        <v>0</v>
      </c>
      <c r="E71" s="54">
        <f>C71*D71</f>
        <v>0</v>
      </c>
    </row>
    <row r="72" spans="1:9" x14ac:dyDescent="0.2">
      <c r="A72" s="43"/>
      <c r="B72" s="55" t="s">
        <v>8</v>
      </c>
      <c r="C72" s="52">
        <v>1</v>
      </c>
      <c r="D72" s="53">
        <f>Prices!D48</f>
        <v>0</v>
      </c>
      <c r="E72" s="54">
        <f>C72*D72</f>
        <v>0</v>
      </c>
    </row>
    <row r="73" spans="1:9" x14ac:dyDescent="0.2">
      <c r="A73" s="43"/>
      <c r="B73" s="51" t="s">
        <v>21</v>
      </c>
      <c r="C73" s="52">
        <v>1</v>
      </c>
      <c r="D73" s="53">
        <f>Prices!D49</f>
        <v>0</v>
      </c>
      <c r="E73" s="54">
        <f>C73*D73</f>
        <v>0</v>
      </c>
    </row>
    <row r="74" spans="1:9" ht="13.5" thickBot="1" x14ac:dyDescent="0.25">
      <c r="A74" s="43"/>
      <c r="B74" s="56" t="s">
        <v>9</v>
      </c>
      <c r="C74" s="57">
        <v>1</v>
      </c>
      <c r="D74" s="53">
        <f>Prices!D50</f>
        <v>0</v>
      </c>
      <c r="E74" s="58">
        <f>C74*D74</f>
        <v>0</v>
      </c>
    </row>
    <row r="75" spans="1:9" ht="13.5" thickBot="1" x14ac:dyDescent="0.25">
      <c r="A75" s="43"/>
      <c r="B75" s="35" t="s">
        <v>10</v>
      </c>
      <c r="C75" s="59"/>
      <c r="D75" s="60"/>
      <c r="E75" s="38">
        <f>SUM(E71:E74)</f>
        <v>0</v>
      </c>
    </row>
    <row r="76" spans="1:9" ht="26.25" thickBot="1" x14ac:dyDescent="0.25">
      <c r="A76" s="43"/>
      <c r="B76" s="47" t="s">
        <v>4</v>
      </c>
      <c r="C76" s="48" t="s">
        <v>75</v>
      </c>
      <c r="D76" s="49" t="s">
        <v>5</v>
      </c>
      <c r="E76" s="50" t="s">
        <v>3</v>
      </c>
    </row>
    <row r="77" spans="1:9" x14ac:dyDescent="0.2">
      <c r="A77" s="43"/>
      <c r="B77" s="141" t="s">
        <v>11</v>
      </c>
      <c r="C77" s="171"/>
      <c r="D77" s="171"/>
      <c r="E77" s="172"/>
    </row>
    <row r="78" spans="1:9" ht="25.5" x14ac:dyDescent="0.2">
      <c r="A78" s="43"/>
      <c r="B78" s="61" t="s">
        <v>30</v>
      </c>
      <c r="C78" s="52">
        <v>12</v>
      </c>
      <c r="D78" s="53">
        <f>Prices!D52</f>
        <v>0</v>
      </c>
      <c r="E78" s="54">
        <f>C78*D78</f>
        <v>0</v>
      </c>
    </row>
    <row r="79" spans="1:9" ht="26.25" thickBot="1" x14ac:dyDescent="0.25">
      <c r="A79" s="43"/>
      <c r="B79" s="62" t="s">
        <v>14</v>
      </c>
      <c r="C79" s="57">
        <v>12</v>
      </c>
      <c r="D79" s="63">
        <f>Prices!D53</f>
        <v>0</v>
      </c>
      <c r="E79" s="58">
        <f>C79*D79</f>
        <v>0</v>
      </c>
    </row>
    <row r="80" spans="1:9" ht="13.5" thickBot="1" x14ac:dyDescent="0.25">
      <c r="A80" s="43"/>
      <c r="B80" s="64" t="s">
        <v>13</v>
      </c>
      <c r="C80" s="59"/>
      <c r="D80" s="59"/>
      <c r="E80" s="38">
        <f>SUM(E78:E79)</f>
        <v>0</v>
      </c>
    </row>
    <row r="81" spans="2:5" ht="13.5" thickBot="1" x14ac:dyDescent="0.25">
      <c r="B81" s="4"/>
      <c r="C81" s="4"/>
      <c r="D81" s="4"/>
      <c r="E81" s="5"/>
    </row>
    <row r="82" spans="2:5" ht="13.5" thickBot="1" x14ac:dyDescent="0.25"/>
    <row r="83" spans="2:5" ht="16.5" thickBot="1" x14ac:dyDescent="0.25">
      <c r="B83" s="157" t="s">
        <v>70</v>
      </c>
      <c r="C83" s="158"/>
      <c r="D83" s="159"/>
    </row>
    <row r="84" spans="2:5" ht="15" x14ac:dyDescent="0.2">
      <c r="B84" s="112" t="s">
        <v>68</v>
      </c>
      <c r="C84" s="160">
        <v>220</v>
      </c>
      <c r="D84" s="161"/>
    </row>
    <row r="85" spans="2:5" ht="15" x14ac:dyDescent="0.2">
      <c r="B85" s="113" t="s">
        <v>73</v>
      </c>
      <c r="C85" s="166">
        <f>(E12+E18+E24+E53+E59+E65)*C84*4</f>
        <v>0</v>
      </c>
      <c r="D85" s="167"/>
    </row>
    <row r="86" spans="2:5" ht="15" x14ac:dyDescent="0.2">
      <c r="B86" s="113" t="s">
        <v>71</v>
      </c>
      <c r="C86" s="166">
        <f>E46*4</f>
        <v>0</v>
      </c>
      <c r="D86" s="167"/>
    </row>
    <row r="87" spans="2:5" ht="15.75" thickBot="1" x14ac:dyDescent="0.25">
      <c r="B87" s="112" t="s">
        <v>74</v>
      </c>
      <c r="C87" s="162">
        <f>E75+(E80*4)</f>
        <v>0</v>
      </c>
      <c r="D87" s="163"/>
    </row>
    <row r="88" spans="2:5" ht="16.5" thickBot="1" x14ac:dyDescent="0.3">
      <c r="B88" s="111" t="s">
        <v>69</v>
      </c>
      <c r="C88" s="164">
        <f>C87+C86+C85</f>
        <v>0</v>
      </c>
      <c r="D88" s="165"/>
    </row>
  </sheetData>
  <sheetProtection algorithmName="SHA-512" hashValue="RHMeazY307PKxi4XNxulUA268tuTUJu2p5BYe1t+zK1cWMGf4cezxxuE/mIKNMaZbNto3hJW6gcqKoZGCy0p0A==" saltValue="XJ4hL4FmKyWpilC7SmXg/w==" spinCount="100000" sheet="1" objects="1" scenarios="1"/>
  <mergeCells count="20">
    <mergeCell ref="B3:C3"/>
    <mergeCell ref="B38:E38"/>
    <mergeCell ref="B77:E77"/>
    <mergeCell ref="B26:E26"/>
    <mergeCell ref="B34:E34"/>
    <mergeCell ref="B7:E7"/>
    <mergeCell ref="B13:E13"/>
    <mergeCell ref="B19:E19"/>
    <mergeCell ref="B48:E48"/>
    <mergeCell ref="B5:E5"/>
    <mergeCell ref="B68:E68"/>
    <mergeCell ref="B54:E54"/>
    <mergeCell ref="B60:E60"/>
    <mergeCell ref="B70:E70"/>
    <mergeCell ref="B83:D83"/>
    <mergeCell ref="C84:D84"/>
    <mergeCell ref="C87:D87"/>
    <mergeCell ref="C88:D88"/>
    <mergeCell ref="C85:D85"/>
    <mergeCell ref="C86:D86"/>
  </mergeCells>
  <phoneticPr fontId="4" type="noConversion"/>
  <conditionalFormatting sqref="C88:D88">
    <cfRule type="expression" dxfId="0" priority="1">
      <formula>LEN(E88)&gt;0</formula>
    </cfRule>
  </conditionalFormatting>
  <pageMargins left="0.25" right="0.25" top="0.75" bottom="0.75" header="0.3" footer="0.3"/>
  <pageSetup paperSize="9" scale="63" fitToHeight="0" orientation="portrait" r:id="rId1"/>
  <headerFooter alignWithMargins="0">
    <oddHeader>&amp;CJTI/IT/2010/NP/01</oddHeader>
  </headerFooter>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Prices</vt:lpstr>
      <vt:lpstr>Financial Evaluation</vt:lpstr>
      <vt:lpstr>'Financial Evaluation'!Print_Area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KARATAN</dc:creator>
  <cp:lastModifiedBy>SAMYN Laurent ( FCH )</cp:lastModifiedBy>
  <cp:lastPrinted>2018-03-27T13:03:42Z</cp:lastPrinted>
  <dcterms:created xsi:type="dcterms:W3CDTF">2010-03-31T10:11:17Z</dcterms:created>
  <dcterms:modified xsi:type="dcterms:W3CDTF">2018-06-22T13:43:20Z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