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330" windowWidth="27555" windowHeight="10515"/>
  </bookViews>
  <sheets>
    <sheet name="Explanations" sheetId="4" r:id="rId1"/>
    <sheet name="General information" sheetId="11" r:id="rId2"/>
    <sheet name="Progress_planning_conclusions" sheetId="8" r:id="rId3"/>
    <sheet name="Contrib to programme objectives" sheetId="7" r:id="rId4"/>
    <sheet name="Data" sheetId="9" state="hidden" r:id="rId5"/>
  </sheets>
  <externalReferences>
    <externalReference r:id="rId6"/>
  </externalReferences>
  <definedNames>
    <definedName name="_xlnm._FilterDatabase" localSheetId="4" hidden="1">Data!$B$4:$R$105</definedName>
    <definedName name="_ftn1" localSheetId="3">'Contrib to programme objectives'!$B$12</definedName>
    <definedName name="_ftn2" localSheetId="3">'Contrib to programme objectives'!$B$16</definedName>
    <definedName name="_ftnref1" localSheetId="3">'Contrib to programme objectives'!$C$8</definedName>
    <definedName name="_ftnref2" localSheetId="3">'Contrib to programme objectives'!$E$8</definedName>
    <definedName name="_GoBack" localSheetId="1">'General information'!$A$11</definedName>
    <definedName name="AA" localSheetId="3">#REF!</definedName>
    <definedName name="AA" localSheetId="1">#REF!</definedName>
    <definedName name="AA" localSheetId="2">#REF!</definedName>
    <definedName name="AA">#REF!</definedName>
    <definedName name="AA_Pillar" localSheetId="1">#REF!</definedName>
    <definedName name="AA_Pillar">#REF!</definedName>
    <definedName name="acronym" localSheetId="3">'[1]Data for drop-dow list'!$B$4:$B$168</definedName>
    <definedName name="acronym" localSheetId="1">'[1]Data for drop-dow list'!$B$4:$B$168</definedName>
    <definedName name="acronym" localSheetId="2">'[1]Data for drop-dow list'!$B$4:$B$168</definedName>
    <definedName name="acronym">#REF!</definedName>
    <definedName name="annual_objectives" localSheetId="3">'[1]Data for drop-dow list'!$R$4:$R$11</definedName>
    <definedName name="annual_objectives" localSheetId="1">'[1]Data for drop-dow list'!$R$4:$R$11</definedName>
    <definedName name="annual_objectives" localSheetId="2">'[1]Data for drop-dow list'!$R$4:$R$11</definedName>
    <definedName name="annual_objectives">#REF!</definedName>
    <definedName name="AnnualPlans">Data!$D$6:$D$12</definedName>
    <definedName name="area_pillar">Data!#REF!</definedName>
    <definedName name="Call_topics" localSheetId="3">'[1]Data for drop-dow list'!#REF!</definedName>
    <definedName name="Call_topics" localSheetId="1">'[1]Data for drop-dow list'!#REF!</definedName>
    <definedName name="Call_topics" localSheetId="2">'[1]Data for drop-dow list'!#REF!</definedName>
    <definedName name="Call_topics">#REF!</definedName>
    <definedName name="multi_annual" localSheetId="3">'[1]Data for drop-dow list'!$P$4:$P$5</definedName>
    <definedName name="multi_annual" localSheetId="1">'[1]Data for drop-dow list'!$P$4:$P$5</definedName>
    <definedName name="multi_annual" localSheetId="2">'[1]Data for drop-dow list'!$P$4:$P$5</definedName>
    <definedName name="multi_annual">#REF!</definedName>
    <definedName name="MultiAnnualPlans">Data!$B$6:$B$7</definedName>
    <definedName name="Panels">Data!$F$5:$F$10</definedName>
    <definedName name="_xlnm.Print_Area" localSheetId="3">'Contrib to programme objectives'!$A$1:$G$16</definedName>
    <definedName name="_xlnm.Print_Area" localSheetId="1">'General information'!$A$1:$D$18</definedName>
    <definedName name="_xlnm.Print_Area" localSheetId="2">Progress_planning_conclusions!$A$1:$D$20</definedName>
  </definedNames>
  <calcPr calcId="145621"/>
</workbook>
</file>

<file path=xl/calcChain.xml><?xml version="1.0" encoding="utf-8"?>
<calcChain xmlns="http://schemas.openxmlformats.org/spreadsheetml/2006/main">
  <c r="B9" i="11" l="1"/>
  <c r="B13" i="11"/>
  <c r="B11" i="11"/>
  <c r="B10" i="11"/>
  <c r="B8" i="11"/>
  <c r="B7" i="11"/>
  <c r="B5" i="11"/>
</calcChain>
</file>

<file path=xl/sharedStrings.xml><?xml version="1.0" encoding="utf-8"?>
<sst xmlns="http://schemas.openxmlformats.org/spreadsheetml/2006/main" count="736" uniqueCount="502">
  <si>
    <t>Uninterruptable Power Supply</t>
  </si>
  <si>
    <t>UPS</t>
  </si>
  <si>
    <t>Solid Oxide Fuel Cell</t>
  </si>
  <si>
    <t>SOFC</t>
  </si>
  <si>
    <t>Solid Oxide Electrolyser Cell</t>
  </si>
  <si>
    <t>SOEC</t>
  </si>
  <si>
    <t>Small and medium-sized enterprise</t>
  </si>
  <si>
    <t>SME</t>
  </si>
  <si>
    <t>Strategic Energy Technology Plan</t>
  </si>
  <si>
    <t>SET-Plan</t>
  </si>
  <si>
    <t>Research and technological development</t>
  </si>
  <si>
    <t>RTD</t>
  </si>
  <si>
    <t>Renewable Energy Sources</t>
  </si>
  <si>
    <t>RES</t>
  </si>
  <si>
    <t>Regulations, Codes and Standards</t>
  </si>
  <si>
    <t>RCS</t>
  </si>
  <si>
    <t>Research and Development</t>
  </si>
  <si>
    <t>R&amp;D</t>
  </si>
  <si>
    <t>Proof of Concept</t>
  </si>
  <si>
    <t xml:space="preserve">PoC </t>
  </si>
  <si>
    <t>Pre-Normative Research</t>
  </si>
  <si>
    <t>PNR</t>
  </si>
  <si>
    <t>Platinum Group Metals</t>
  </si>
  <si>
    <t xml:space="preserve">PGM </t>
  </si>
  <si>
    <t>Proton Exchange Membrane Fuel Cell</t>
  </si>
  <si>
    <t>PEMFC</t>
  </si>
  <si>
    <t>Proton Exchange Membrane Electrolyser</t>
  </si>
  <si>
    <t>PEME</t>
  </si>
  <si>
    <t>Proton Exchange Membrane</t>
  </si>
  <si>
    <t>PEM</t>
  </si>
  <si>
    <t>Phosphorous Acid Fuel Cell</t>
  </si>
  <si>
    <t>PAFC</t>
  </si>
  <si>
    <t>Original Equipment Manufacturer</t>
  </si>
  <si>
    <t>OEM</t>
  </si>
  <si>
    <t>Normal Cubic Metre</t>
  </si>
  <si>
    <t>Nm3</t>
  </si>
  <si>
    <t>New European Driving Cycle</t>
  </si>
  <si>
    <t xml:space="preserve">NEDC </t>
  </si>
  <si>
    <t>MegaWatt</t>
  </si>
  <si>
    <t>MW</t>
  </si>
  <si>
    <t>Materials Handling Vehicles</t>
  </si>
  <si>
    <t>MHV</t>
  </si>
  <si>
    <t>Membrane Electrode Assemblies</t>
  </si>
  <si>
    <t>MEA</t>
  </si>
  <si>
    <t>Molten Carbonate Fuel Cells</t>
  </si>
  <si>
    <t>MCFC</t>
  </si>
  <si>
    <t>Multi-Annual Work Plan of the FCH JU</t>
  </si>
  <si>
    <t>MAWP</t>
  </si>
  <si>
    <t>Multi-Annual Implementation Plan of the FCH JU</t>
  </si>
  <si>
    <t>MAIP</t>
  </si>
  <si>
    <t>Lower Heating Values</t>
  </si>
  <si>
    <t xml:space="preserve">LHV </t>
  </si>
  <si>
    <t>Liquid Hydrogen</t>
  </si>
  <si>
    <t>LH2</t>
  </si>
  <si>
    <t>KiloWatt</t>
  </si>
  <si>
    <t>kW</t>
  </si>
  <si>
    <t>International Organisation for Standardization</t>
  </si>
  <si>
    <t>ISO</t>
  </si>
  <si>
    <t>International Partnership for Hydrogen in the Economy</t>
  </si>
  <si>
    <t>IPHE</t>
  </si>
  <si>
    <t>Hydrogen Refuelling Station</t>
  </si>
  <si>
    <t xml:space="preserve">HRS </t>
  </si>
  <si>
    <t>Higher Heating Values</t>
  </si>
  <si>
    <t xml:space="preserve">HHV </t>
  </si>
  <si>
    <t>Hydrogen</t>
  </si>
  <si>
    <t>H2</t>
  </si>
  <si>
    <t>Gas Diffusion Layer</t>
  </si>
  <si>
    <t>GDL</t>
  </si>
  <si>
    <t>Fuel Cell and Hydrogen Joint Undertaking</t>
  </si>
  <si>
    <t>FCH JU</t>
  </si>
  <si>
    <t>Fuel Cell-Electric Vehicle</t>
  </si>
  <si>
    <t xml:space="preserve">FCEV </t>
  </si>
  <si>
    <t>Fuel Cell</t>
  </si>
  <si>
    <t>FC</t>
  </si>
  <si>
    <t>7th Research and Development Framework Programme of the EU (2007-2013)</t>
  </si>
  <si>
    <t>FP7</t>
  </si>
  <si>
    <t>6th research and Development Framework Programme of the EU (2002-2006)</t>
  </si>
  <si>
    <t>FP6</t>
  </si>
  <si>
    <t>European Union</t>
  </si>
  <si>
    <t>EU</t>
  </si>
  <si>
    <t>Direct Methanol Fuel Cells</t>
  </si>
  <si>
    <t>DMFC</t>
  </si>
  <si>
    <t>Direct Alcohol Fuel Cell</t>
  </si>
  <si>
    <t>DAFC</t>
  </si>
  <si>
    <t>Direct Current</t>
  </si>
  <si>
    <t>DC</t>
  </si>
  <si>
    <t>Combined Heat and Power</t>
  </si>
  <si>
    <t>CHP</t>
  </si>
  <si>
    <t>Compressed Gas Hydrogen</t>
  </si>
  <si>
    <t>CGH2</t>
  </si>
  <si>
    <t>Balance of Plant</t>
  </si>
  <si>
    <t>BoP</t>
  </si>
  <si>
    <t>Annual Work Plan of the FCH JU</t>
  </si>
  <si>
    <t>AWP</t>
  </si>
  <si>
    <t>Auxiliary Power Unit</t>
  </si>
  <si>
    <t>APU</t>
  </si>
  <si>
    <t>Annual Implementation Plan of the FCH JU</t>
  </si>
  <si>
    <t>AIP</t>
  </si>
  <si>
    <t>Alkaline Electrolyser</t>
  </si>
  <si>
    <t>AE</t>
  </si>
  <si>
    <t>Alkaline Fuel Cells</t>
  </si>
  <si>
    <t>AFC</t>
  </si>
  <si>
    <t>Alternating Current</t>
  </si>
  <si>
    <t xml:space="preserve">AC </t>
  </si>
  <si>
    <t xml:space="preserve">- </t>
  </si>
  <si>
    <t>Please send also</t>
  </si>
  <si>
    <t>Define acronyms (unless they are specified in the table below) the first time they are used in the text; after this, you can simply employ the acronym</t>
  </si>
  <si>
    <t>Use British English</t>
  </si>
  <si>
    <t>Guidelines for completing the poster template:</t>
  </si>
  <si>
    <t>H2020</t>
  </si>
  <si>
    <t>(c) Other project objectives</t>
  </si>
  <si>
    <t>Comments on project progress / status</t>
  </si>
  <si>
    <t>Probability of reaching initial target (%)</t>
  </si>
  <si>
    <t>Current project status</t>
  </si>
  <si>
    <t>No.</t>
  </si>
  <si>
    <t>Please fill in cells in yellow</t>
  </si>
  <si>
    <t xml:space="preserve">Contribution to the programme objectives </t>
  </si>
  <si>
    <t>y</t>
  </si>
  <si>
    <t>x</t>
  </si>
  <si>
    <t>w</t>
  </si>
  <si>
    <t>v</t>
  </si>
  <si>
    <t>u</t>
  </si>
  <si>
    <t>Conclusions, major findings and perspectives</t>
  </si>
  <si>
    <t>Main project objectives (max. 600 characters)</t>
  </si>
  <si>
    <t>Coordinator email address</t>
  </si>
  <si>
    <t>Coordinator name</t>
  </si>
  <si>
    <t>Project website/URL</t>
  </si>
  <si>
    <t>Project basic information</t>
  </si>
  <si>
    <t>List of acronyms and abbreviations that can be used freely in posters without defining them or spelling them out</t>
  </si>
  <si>
    <t>Horizon 2020 (European Union Framework Programme for Research and Innovation (2014-2020))</t>
  </si>
  <si>
    <r>
      <t xml:space="preserve"> </t>
    </r>
    <r>
      <rPr>
        <sz val="14"/>
        <color rgb="FFFF0000"/>
        <rFont val="Wingdings 2"/>
        <family val="1"/>
        <charset val="2"/>
      </rPr>
      <t></t>
    </r>
  </si>
  <si>
    <r>
      <t xml:space="preserve"> </t>
    </r>
    <r>
      <rPr>
        <b/>
        <sz val="14"/>
        <color rgb="FFFF0000"/>
        <rFont val="Wingdings 2"/>
        <family val="1"/>
        <charset val="2"/>
      </rPr>
      <t></t>
    </r>
  </si>
  <si>
    <t>Future steps (max 5 bullet points, 150 characters each)</t>
  </si>
  <si>
    <t>Conclusions, major findings and perspectives (max 5 bullet points, 150 characters each)</t>
  </si>
  <si>
    <t>(a) Project objectives relevant to multi-annual objectives (from MAIP/MAWP) - indicate relevant multi-annual plan:</t>
  </si>
  <si>
    <r>
      <t xml:space="preserve">Be aware that information provided for the poster will be </t>
    </r>
    <r>
      <rPr>
        <b/>
        <i/>
        <sz val="20"/>
        <color rgb="FFFF0000"/>
        <rFont val="Calibri"/>
        <family val="2"/>
        <scheme val="minor"/>
      </rPr>
      <t>published</t>
    </r>
    <r>
      <rPr>
        <b/>
        <sz val="20"/>
        <color rgb="FFFF0000"/>
        <rFont val="Calibri"/>
        <family val="2"/>
        <scheme val="minor"/>
      </rPr>
      <t xml:space="preserve"> by the FCH JU (posters, Programme Review Report)</t>
    </r>
  </si>
  <si>
    <t>Please refer to the additional explanations appearing to the right of the cells every time you edit one cell</t>
  </si>
  <si>
    <t>Please fill in cells in yellow - you may move/add/delete lines as relevant but keep to max. 8 lines in total</t>
  </si>
  <si>
    <t>not applicable</t>
  </si>
  <si>
    <t>Project objectives / targets</t>
  </si>
  <si>
    <t>Corresponding programme objective / quantitative target (specify target year)</t>
  </si>
  <si>
    <t>Project acronym</t>
  </si>
  <si>
    <t>Project progress, planned activities and conclusions</t>
  </si>
  <si>
    <t>minimum 2 high resolution illustrations for the project</t>
  </si>
  <si>
    <t>Programme Review Days 2016 Panel</t>
  </si>
  <si>
    <t>MAIP 2008-2013</t>
  </si>
  <si>
    <t>MAWP 2014-2020</t>
  </si>
  <si>
    <t>AIP 2008</t>
  </si>
  <si>
    <t>AIP 2009</t>
  </si>
  <si>
    <t>AIP 2010</t>
  </si>
  <si>
    <t>AIP 2011</t>
  </si>
  <si>
    <t>AIP 2012</t>
  </si>
  <si>
    <t>AIP 2013-1</t>
  </si>
  <si>
    <t>AWP 2014</t>
  </si>
  <si>
    <t>MultiAnnualPlans</t>
  </si>
  <si>
    <t>AnnualPlans</t>
  </si>
  <si>
    <t xml:space="preserve">(b) Project objectives relevant to annual objectives  (from AIP/AWP) if different than above - indicate relevant annual plan: </t>
  </si>
  <si>
    <t xml:space="preserve">your project logo (no company logos) and </t>
  </si>
  <si>
    <t>Progress/results to date (max 5 bullet points, 150 characters each)</t>
  </si>
  <si>
    <t>Template information request for the preparation of posters 
for the FCH JU 2016 Programme Review Days (3/3)</t>
  </si>
  <si>
    <t>Template information request for the preparation of posters 
for the FCH JU 2016 Programme Review Days (2/3)</t>
  </si>
  <si>
    <t>Template information request for the preparation of posters 
for the FCH JU 2016 Programme Review Days (1/3)</t>
  </si>
  <si>
    <t>Full project title</t>
  </si>
  <si>
    <t>Call topic</t>
  </si>
  <si>
    <t>FCH JU grant agreement number</t>
  </si>
  <si>
    <t>Total budget (€)</t>
  </si>
  <si>
    <t>Other external contribution (€)</t>
  </si>
  <si>
    <t>Thank you for filling in this worksheet. Please remember to also:
  - fill in the worksheets "Progress_planning_conclusions" and "Contrib. to programme objectives" and 
  - send your project  logo and illustrations for the poster (in high quality - see requirements in worksheet "Explanations")</t>
  </si>
  <si>
    <t>Thank you for filling in this worksheet. Please remember to also:
  - fill in the worksheets "General information" and "Contrib. to programme objectives" and 
  - send your project  logo and illustrations for the poster (in high quality - see requirements in worksheet "Explanations")</t>
  </si>
  <si>
    <t>Thank you for filling in this worksheet. Please remember to also:
  - fill in the worksheets "General information" and "Progress_planning_conclusions" and 
  - send your project  logo and illustrations for the poster (in high quality - see requirements in worksheet "Explanations")</t>
  </si>
  <si>
    <t>Panel 6 - Cross-cutting</t>
  </si>
  <si>
    <t>2016_Panels</t>
  </si>
  <si>
    <t>FCH JU contribution (€)</t>
  </si>
  <si>
    <t>Respect the word count and recommended text limitations (so as to fit in poster layout)</t>
  </si>
  <si>
    <t xml:space="preserve">Accepted file types: eps, pdf, jpg, tiff. 
   minimum resolution: 300 dpi; 
   minimum width or height: 1000 pixels. 
   Other artwork must be print-ready, high-resolution PDF. </t>
  </si>
  <si>
    <t>Posters for the FCH JU Programme Review 2016</t>
  </si>
  <si>
    <t>State of the art 2016 -value and reference</t>
  </si>
  <si>
    <t>name of the person coordinating the project</t>
  </si>
  <si>
    <t>Instructions</t>
  </si>
  <si>
    <t>Beneficiaries</t>
  </si>
  <si>
    <t>AWP 2016</t>
  </si>
  <si>
    <t>AWP 2017</t>
  </si>
  <si>
    <t>AWP 2018</t>
  </si>
  <si>
    <t>AWP 2019</t>
  </si>
  <si>
    <t>AWP 2020</t>
  </si>
  <si>
    <t>Acronym</t>
  </si>
  <si>
    <t>TOT COST</t>
  </si>
  <si>
    <t>FCH JU max contrib. (update 10/2015)</t>
  </si>
  <si>
    <t>Start date</t>
  </si>
  <si>
    <t>End date</t>
  </si>
  <si>
    <t>3EMOTION</t>
  </si>
  <si>
    <t>Y</t>
  </si>
  <si>
    <t>Environmentally Friendly, Efficient Electric Motion</t>
  </si>
  <si>
    <t xml:space="preserve">SP1-JTI-FCH.2013.1.1 - Large-scale demonstration of road vehicles and refuelling infrastructure VI </t>
  </si>
  <si>
    <t>ALKAMMONIA</t>
  </si>
  <si>
    <t>Ammonia-fuelled alkaline fuel cells for remote power applications.</t>
  </si>
  <si>
    <t>ARTEMIS</t>
  </si>
  <si>
    <t>Automotive PEMFC range extender with high temperature improved MEAs and stacks</t>
  </si>
  <si>
    <t xml:space="preserve">SP1-JTI-FCH.2011.1.5 - Next generation European MEAs for transportation applications </t>
  </si>
  <si>
    <t>ARTIPHYCTION</t>
  </si>
  <si>
    <t>Fully artificial photo-electrochemical device for low temperature hydrogen production</t>
  </si>
  <si>
    <t>SP1-JTI-FCH.2011.2.6 - Low-temperature H2 production processes</t>
  </si>
  <si>
    <t>FCH-02.5-2014 - Innovative fuel cell systems at intermediate power range for distributed combined heat and power generation</t>
  </si>
  <si>
    <t>AUTO-STACK CORE</t>
  </si>
  <si>
    <t>SP1-JTI-FCH.2012.1.2 - Next Generation European Automotive Stack</t>
  </si>
  <si>
    <t>BEINGENERGY</t>
  </si>
  <si>
    <t>Integrated low temperature methanol steam reforming and high temperature polymer electrolyte membrane fuel cell</t>
  </si>
  <si>
    <t>SP1-JTI-FCH.2011.4.4 - Research, development and demonstration of new portable Fuel Cell systems</t>
  </si>
  <si>
    <t>BIONICO</t>
  </si>
  <si>
    <t>FCH-02.2-2014 - Decentralized hydrogen production from clean CO2-containing biogas</t>
  </si>
  <si>
    <t>BIOROBUR</t>
  </si>
  <si>
    <t>Biogas robust processing with combined catalytic reformer and trap</t>
  </si>
  <si>
    <t>SP1-JTI-FCH.2012.2.3 - Biogas reforming</t>
  </si>
  <si>
    <t>BOR4STORE</t>
  </si>
  <si>
    <t>Fast, reliable and cost effective boron hydride based high capacity solid state hydrogen storage materials</t>
  </si>
  <si>
    <t>SP1-JTI-FCH.2011.2.4 - Novel H2 storage materials for stationary and portable applications</t>
  </si>
  <si>
    <t>CATAPULT</t>
  </si>
  <si>
    <t>Novel catalyst structures employing Pt at Ultra Low and zero loadings for automotive MEAs</t>
  </si>
  <si>
    <t xml:space="preserve">SP1-JTI-FCH.2012.1.5 - New catalyst structures and concepts for automotive PEMFCs </t>
  </si>
  <si>
    <t>CATHCAT</t>
  </si>
  <si>
    <t>Novel catalyst materials for the cathode side of MEAs suitable for transportation applications</t>
  </si>
  <si>
    <t xml:space="preserve">SP1-JTI-FCH.2011.1.5 - Next generation European MEAs for transportation applications 
SP1-JTI-FCH.2011.1.6 - Investigation of degradation phenomena </t>
  </si>
  <si>
    <t>CERTIFHY</t>
  </si>
  <si>
    <t>Developing a European Framework for the generation of guarantees of origin for green hydrogen</t>
  </si>
  <si>
    <t xml:space="preserve">SP1-JTI-FCH.2013.5.5 - Development of a European framework for the generation of guarantees of origin for green H2 </t>
  </si>
  <si>
    <t>CHIC</t>
  </si>
  <si>
    <t>SP1-JTI-FCH.2009.1.1 - Large-scale demonstration of road vehicles and refuelling infrastructure II</t>
  </si>
  <si>
    <t>CISTEM</t>
  </si>
  <si>
    <t xml:space="preserve">SP1-JTI-FCH.2011.3.6 - Field demonstration of large stationary fuel cell systems for distributed generation and other relevant commercial or industrial applications </t>
  </si>
  <si>
    <t>COBRA</t>
  </si>
  <si>
    <t>Coatings for bipolar plates</t>
  </si>
  <si>
    <t xml:space="preserve">SP1-JTI-FCH.2013.1.2 - Research &amp; Development on Bipolar Plates for PEM fuel cells </t>
  </si>
  <si>
    <t>COMETHY</t>
  </si>
  <si>
    <t>Compact multifuel-energy to hydrogen converter</t>
  </si>
  <si>
    <t>SP1-JTI-FCH.2010.2.2 - Development of fuel processing catalyst, modules and systems</t>
  </si>
  <si>
    <t>COPERNIC</t>
  </si>
  <si>
    <t>SP1-JTI-FCH.2012.1.3 - Compressed hydrogen on board storage (CGH2)</t>
  </si>
  <si>
    <t>Design of 2 technologies and applications to service</t>
  </si>
  <si>
    <t>FCH-02.9-2014 - Significant improvement of installation and service for fuel cell systems by Design-to-Service</t>
  </si>
  <si>
    <t>DEMCOPEM-2MW</t>
  </si>
  <si>
    <t>Demonstration of a combined heat and power 2 MWe PEM fuel cell generator and integration into an existing chlorine production plant</t>
  </si>
  <si>
    <t>DEMOSOFC</t>
  </si>
  <si>
    <t>Demonstration of large SOFC system fed with biogas from WWTP</t>
  </si>
  <si>
    <t>FCH-02.11-2014 - Large scale fuel cell power plant demonstration in industrial/commercial market segments</t>
  </si>
  <si>
    <t>DEMSTACK</t>
  </si>
  <si>
    <t>DIAMOND</t>
  </si>
  <si>
    <t>Diagnosis-aided control for SOFC power systems</t>
  </si>
  <si>
    <t>DON QUICHOTE</t>
  </si>
  <si>
    <t>Demonstration of new qualitative concept of hydrogen out of wind turbine electricity</t>
  </si>
  <si>
    <t>SP1-JTI-FCH.2011.2.1 - Demonstration of MW capacity hydrogen production and storage for balancing the grid and supply to a hydrogen refuelling station</t>
  </si>
  <si>
    <t>EDEN</t>
  </si>
  <si>
    <t>High energy density Mg-based metal hydrides storage system</t>
  </si>
  <si>
    <t xml:space="preserve">SP1-JTI-FCH.2011.2.4 - Novel H2 storage materials for stationary and portable applications </t>
  </si>
  <si>
    <t>ELECTRA</t>
  </si>
  <si>
    <t>SP1-JTI-FCH.2013.2.4 - New generation of high temperature electrolysers</t>
  </si>
  <si>
    <t>SP1-JTI-FCH.2011.2.7 - Innovative Materials and Components for PEM electrolysers</t>
  </si>
  <si>
    <t>FCH-02.8-2014 - Improvement of electrolyser design for grid integration</t>
  </si>
  <si>
    <t>ENDURANCE</t>
  </si>
  <si>
    <t>Enhanced durability materials for advanced stacks of new solid oxide fuel cells</t>
  </si>
  <si>
    <t xml:space="preserve">SP1-JTI-FCH.2013.3.1 - Improving understanding of cell &amp; stack degradation mechanisms using advanced testing techniques, and developments to achieve cost reduction and lifetime enhancements for Stationary Fuel Cell power and CHP systems </t>
  </si>
  <si>
    <t>ENE.FIELD</t>
  </si>
  <si>
    <t>European-wide field trials for residential fuel cell micro-CHP</t>
  </si>
  <si>
    <t>SP1-JTI-FCH.2011.3.7 - Field demonstration of small stationary fuel cell systems for residential and commercial applications</t>
  </si>
  <si>
    <t>EURECA</t>
  </si>
  <si>
    <t>Efficient use of resources in energy converting applications</t>
  </si>
  <si>
    <t>SP1-JTI-FCH.2011.3.1 - Next generation stack and cell design</t>
  </si>
  <si>
    <t>EVOLVE</t>
  </si>
  <si>
    <t>Evolved materials and innovative design for high-performance, durable and reliable SOFC cell and stack</t>
  </si>
  <si>
    <t xml:space="preserve">SP1-JTI-FCH.2011.3.1 - Next generation stack and cell design </t>
  </si>
  <si>
    <t>FCPOWEREDRBS</t>
  </si>
  <si>
    <t>Demonstration project for power supply to telecom stations through FC technology</t>
  </si>
  <si>
    <t>SP1-JTI-FCH.2010.4.2 - Demonstration of industrial application readiness of fuel cell generators for power supply to off-grid stations, including the hydrogen supply solution</t>
  </si>
  <si>
    <t>FERRET</t>
  </si>
  <si>
    <t>A flexible natural gas membrane reformer for m-CHP applications</t>
  </si>
  <si>
    <t>FIRECOMP</t>
  </si>
  <si>
    <t>Modelling the thermo-mechanical behaviour of high pressure vessel in composite materials when exposed to fire conditions</t>
  </si>
  <si>
    <t xml:space="preserve">SP1-JTI-FCH.2012.5.4 - Pre-normative research on fire safety of pressure vessels in composite materials </t>
  </si>
  <si>
    <t>FLUIDCELL</t>
  </si>
  <si>
    <t>Advanced m-CHP fuel cell system based on a novel bio-ethanol fluidized bed membrane reformer</t>
  </si>
  <si>
    <t>H2ME</t>
  </si>
  <si>
    <t>FCH-01.7-2014 - Large scale demonstration of refuelling infrastructure for road vehicles</t>
  </si>
  <si>
    <t>H2REF</t>
  </si>
  <si>
    <t>FCH-01.5-2014 - Development of cost effective and reliable hydrogen refuelling station components and systems for fuel cell vehicles</t>
  </si>
  <si>
    <t>HAWL</t>
  </si>
  <si>
    <t>Large scale demonstration of substitution of battery electric forklifts by hydrogen fuel cell forklifts in logistics warehouses.</t>
  </si>
  <si>
    <t xml:space="preserve">SP1-JTI-FCH.2012.4.1 - Demonstration of fuel cell powered material handling equipment vehicles including infrastructure </t>
  </si>
  <si>
    <t>HEALTH-CODE</t>
  </si>
  <si>
    <t>FCH-02.3-2014 - Stationary fuel cell system diagnostics: development of online monitoring and diagnostics systems for reliable and durable fuel cell system operation</t>
  </si>
  <si>
    <t>HELMETH</t>
  </si>
  <si>
    <t>HIGH V.LO-CITY</t>
  </si>
  <si>
    <t>Cities speeding up the integration of hydrogen buses in public fleets</t>
  </si>
  <si>
    <t>SP1-JTI-FCH.2010.1.1 - Large-scale demonstration of road vehicles and refuelling infrastructure III</t>
  </si>
  <si>
    <t>HY4ALL</t>
  </si>
  <si>
    <t>FCH-04.2-2014 - Develop strategies to raise public awareness of fuel cell and hydrogen technologies</t>
  </si>
  <si>
    <t>HYACINTH</t>
  </si>
  <si>
    <t>Hydrogen acceptance in the transition phase</t>
  </si>
  <si>
    <t xml:space="preserve">SP1-JTI-FCH.2013.5.3 - Social acceptance of FCH technologies throughout Europe </t>
  </si>
  <si>
    <t>HyBalance</t>
  </si>
  <si>
    <t>HYCARUS</t>
  </si>
  <si>
    <t>Hydrogen cells for airborne usage</t>
  </si>
  <si>
    <t xml:space="preserve">SP1-JTI-FCH.2012.1.6 - Fuel cell systems for airborne application </t>
  </si>
  <si>
    <t>HYCORA</t>
  </si>
  <si>
    <t>Hydrogen contaminant risk assessment</t>
  </si>
  <si>
    <t xml:space="preserve">SP1-JTI-FCH.2013.1.5 - Fuel Quality Assurance for Hydrogen Refuelling Stations </t>
  </si>
  <si>
    <t>HYDROSOL-PLANT</t>
  </si>
  <si>
    <t>Thermochemical hydrogen production in a solar monolithic reactor: construction and operation of a 750 kWth plant</t>
  </si>
  <si>
    <t xml:space="preserve">SP1-JTI-FCH.2012.2.5 - Thermo-electrical-chemical processes with solar heat sources </t>
  </si>
  <si>
    <t>HYFIVE</t>
  </si>
  <si>
    <t>Hydrogen for innovative vehicles</t>
  </si>
  <si>
    <t>SP1-JTI-FCH.2013.1.1 - Large-scale demonstration of road vehicles and refuelling infrastructure VI</t>
  </si>
  <si>
    <t>HYLIFT-EUROPE</t>
  </si>
  <si>
    <t>Large scale demonstration of fuel cell powered material handling vehicles</t>
  </si>
  <si>
    <t xml:space="preserve">SP1-JTI-FCH.2011.4.1 - Demonstration of fuel cell-powered Material Handling vehicles including infrastructure </t>
  </si>
  <si>
    <t>HYPACTOR</t>
  </si>
  <si>
    <t>Pre-normative research on resistance to mechanical impact of composite overwrapped pressure vessels</t>
  </si>
  <si>
    <t xml:space="preserve">SP1-JTI-FCH.2013.5.6 - Pre-normative research on resistance to mechanical impact of pressure vessels in composite materials </t>
  </si>
  <si>
    <t>HYPER</t>
  </si>
  <si>
    <t>Integrated hydrogen power packs for portable and other autonomous applications</t>
  </si>
  <si>
    <t>HYRESPONSE</t>
  </si>
  <si>
    <t>European hydrogen emergency response training programme for first responders</t>
  </si>
  <si>
    <t xml:space="preserve">SP1-JTI-FCH.2012.5.3 - First responder educational and practical hydrogen safety training </t>
  </si>
  <si>
    <t>FCH-04.3-2014 - Pre-normative research on vented deflagrations in containers and enclosures for hydrogen energy applications</t>
  </si>
  <si>
    <t>HYTEC</t>
  </si>
  <si>
    <t>HYTRANSFER</t>
  </si>
  <si>
    <t>Pre-normative research for thermodynamic optimization of fast hydrogen transfer</t>
  </si>
  <si>
    <t>SP1-JTI-FCH.2012.2.6 - Pre-normative research on gaseous hydrogen transfer</t>
  </si>
  <si>
    <t>HYTRANSIT</t>
  </si>
  <si>
    <t xml:space="preserve">SP1-JTI-FCH.2011.1.1 - Large-scale demonstration of road vehicles and refuelling infrastructure IV </t>
  </si>
  <si>
    <t>IMMEDIATE</t>
  </si>
  <si>
    <t>Innovative automotive MEA development – implementation of IPHE-GENIE achievements targeted at excellence</t>
  </si>
  <si>
    <t>SP1-JTI-FCH.2011.1.5 - Next generation European MEAs for transportation applications</t>
  </si>
  <si>
    <t>IMPACT</t>
  </si>
  <si>
    <t>Improved lifetime of automotive application fuel cells with ultra low Pt-loading</t>
  </si>
  <si>
    <t>IMPALA</t>
  </si>
  <si>
    <t>Improve PEMFC with advanced water management and gas diffusion layers for automotive application</t>
  </si>
  <si>
    <t>INNO-SOFC</t>
  </si>
  <si>
    <t>Development of innovative 50 kW SOFC system and related value chain</t>
  </si>
  <si>
    <t>INSIDE</t>
  </si>
  <si>
    <t xml:space="preserve">SP1-JTI-FCH.2013.2.2 - Diagnosis and monitoring of electrolyser performance </t>
  </si>
  <si>
    <t>IRMFC</t>
  </si>
  <si>
    <t xml:space="preserve">SP1-JTI-FCH.2012.4.2 - Demonstration of portable generators, back-up power and Uninterruptible Power Systems 
SP1-JTI-FCH.2012.4.4 - Demonstration of portable fuel cell systems for various applications </t>
  </si>
  <si>
    <t>KNOWHY</t>
  </si>
  <si>
    <t>Improving the knowledge in hydrogen and fuel cell technology for technicians and workers</t>
  </si>
  <si>
    <t xml:space="preserve">SP1-JTI-FCH.2013.5.2 - Training on H2&amp;FC technologies for Operation &amp; Maintenance </t>
  </si>
  <si>
    <t>LIQUIDPOWER</t>
  </si>
  <si>
    <t>Fuel cell systems and hydrogen supply for early markets</t>
  </si>
  <si>
    <t>SP1-JTI-FCH.2011.4.3 - Research and development of 1-10kW fuel cell systems and hydrogen supply for early market applications</t>
  </si>
  <si>
    <t>MATHRYCE</t>
  </si>
  <si>
    <t>Material testing and recommendations for hydrogen components under fatigue</t>
  </si>
  <si>
    <t>SP1-JTI-FCH.2011.2.8 - Pre-normative research on design and testing requirements for metallic components exposed to H2 enhanced fatigue</t>
  </si>
  <si>
    <t>MATISSE</t>
  </si>
  <si>
    <t>Manufacturing improved stack with textured surface electrodes for stationary and CHP applications</t>
  </si>
  <si>
    <t>SP1-JTI-FCH.2013.3.2 - Improved cell and stack design and manufacturability for application-specific requirements for Stationary Fuel Cell power and CHP systems</t>
  </si>
  <si>
    <t>MEGASTACK</t>
  </si>
  <si>
    <t>SP1-JTI-FCH.2013.2.3 - Large capacity PEM electrolyser stack design</t>
  </si>
  <si>
    <t>SP1-JTI-FCH.2010.3.1 - Materials development for cells, stacks and balance of plant (BoP)</t>
  </si>
  <si>
    <t>METSAPP</t>
  </si>
  <si>
    <t>Metal supported SOFC technology for stationary and mobile applications</t>
  </si>
  <si>
    <t>MOBYPOST</t>
  </si>
  <si>
    <t>Mobility with hydrogen for postal delivery</t>
  </si>
  <si>
    <t>SP1-JTI-FCH.2009.4.1 - Demonstration of fuel cell powered materials handling vehicles and infrastructure</t>
  </si>
  <si>
    <t>NANO-CAT</t>
  </si>
  <si>
    <t>Development of advanced catalysts for PEMFC automotive applications</t>
  </si>
  <si>
    <t>NELLHI</t>
  </si>
  <si>
    <t>New all-European high-performance stack: design for mass production</t>
  </si>
  <si>
    <t xml:space="preserve">SP1-JTI-FCH.2013.3.2 - Improved cell and stack design and manufacturability for application-specific requirements for Stationary Fuel Cell power and CHP systems </t>
  </si>
  <si>
    <t>FCH-01.6-2014 - Engineering studies for large scale bus refuelling</t>
  </si>
  <si>
    <t>NOVEL</t>
  </si>
  <si>
    <t>Novel materials and system designs for low cost, efficient and durable PEM electrolysers</t>
  </si>
  <si>
    <t>ONSITE</t>
  </si>
  <si>
    <t>Operation of a novel SOFC-battery integrated hybrid for telecommunication energy systems</t>
  </si>
  <si>
    <t>PECDEMO</t>
  </si>
  <si>
    <t>Photoelectrochemical demonstrator device for solar hydrogen generation</t>
  </si>
  <si>
    <t xml:space="preserve">SP1-JTI-FCH.2013.2.5 - Validation of photoelectrochemical hydrogen production processes </t>
  </si>
  <si>
    <t>PEMFC system and low-grade bioethanol processor unit development for back-up and off-grid power applications</t>
  </si>
  <si>
    <t>SP1-JTI-FCH.2013.4.4 - Development of 1-30kW fuel cell systems and hydrogen supply for early market applications</t>
  </si>
  <si>
    <t>PHAEDRUS</t>
  </si>
  <si>
    <t>SP1-JTI-FCH.2011.1.8 - Research &amp; Development of 700 bar refuelling concepts &amp; technologies</t>
  </si>
  <si>
    <t>POWER-UP</t>
  </si>
  <si>
    <t>Demonstration of 500 kWe alkaline fuel cell system with heat capture</t>
  </si>
  <si>
    <t>PROSOFC</t>
  </si>
  <si>
    <t>Production and reliability oriented SOFC cell and stack design</t>
  </si>
  <si>
    <t>SP1-JTI-FCH.2012.3.2 - Improved cell and stack design and manufacturability for application specific requirements</t>
  </si>
  <si>
    <t>PUMA MIND</t>
  </si>
  <si>
    <t xml:space="preserve">SP1-JTI-FCH.2011.1.3 - Improvement of PEMFC performance and durability through multi-scale modelling and numerical simulation </t>
  </si>
  <si>
    <t>PURE</t>
  </si>
  <si>
    <t>Development of auxiliary power unit for recreational yachts</t>
  </si>
  <si>
    <t>REFORCELL</t>
  </si>
  <si>
    <t>Advanced multi-fuel reformer for fuel cell CHP systems</t>
  </si>
  <si>
    <t>SP1-JTI-FCH.2010.3.3 - Component improvement for stationary power applications</t>
  </si>
  <si>
    <t>SAPIENS</t>
  </si>
  <si>
    <t>SOFC auxiliary power in emissions/noise solutions</t>
  </si>
  <si>
    <t xml:space="preserve">SP1-JTI-FCH.2011.4.4 - Research, development and demonstration of new portable Fuel Cell systems </t>
  </si>
  <si>
    <t>SAPPHIRE</t>
  </si>
  <si>
    <t>System automation of PEMFCs with prognostics and health management for improved reliability and economy</t>
  </si>
  <si>
    <t>Steel coatings for reducing degradation in SOFC</t>
  </si>
  <si>
    <t>SECOND ACT</t>
  </si>
  <si>
    <t>Simulation, statistics and experiments coupled to develop optimized and durable µCHP systems using accelerated tests.</t>
  </si>
  <si>
    <t>FCH-02.1-2014 - Research in electrolysis for cost effective hydrogen production</t>
  </si>
  <si>
    <t>SMARTCAT</t>
  </si>
  <si>
    <t>Systematic, material-oriented approach using rational design to develop break-through catalysts for commercial automotive PEMFC stacks</t>
  </si>
  <si>
    <t>SP1-JTI-FCH.2012.1.5 - New catalyst structures and concepts for automotive PEMFCs</t>
  </si>
  <si>
    <t>SOCTESQA</t>
  </si>
  <si>
    <t>Solid oxide cell and stack testing, safety and quality assurance</t>
  </si>
  <si>
    <t xml:space="preserve">SP1-JTI-FCH.2013.5.4 - Development of industry wide uniform performance test schemes for SOFC/SOEC cells &amp; stacks </t>
  </si>
  <si>
    <t>SOL2HY2</t>
  </si>
  <si>
    <t>Solar to hydrogen hybrid cycles</t>
  </si>
  <si>
    <t>SOPHIA</t>
  </si>
  <si>
    <t>Solar integrated pressurized high temperature electrolysis</t>
  </si>
  <si>
    <t>STACKTEST</t>
  </si>
  <si>
    <t>Development of PEM fuel cell stack reference test procedures for industry</t>
  </si>
  <si>
    <t>SP1-JTI-FCH.2011.5.4 - Development of EU-wide uniform performance test schemes for PEM fuel cell stacks</t>
  </si>
  <si>
    <t>STAGE-SOFC</t>
  </si>
  <si>
    <t>SUAV</t>
  </si>
  <si>
    <t>SP1-JTI-FCH.2010.4.5 - Research and development on new portable and micro Fuel Cell solutions</t>
  </si>
  <si>
    <t>SUSANA</t>
  </si>
  <si>
    <t>Support to safety analysis of hydrogen and fuel cell technologies</t>
  </si>
  <si>
    <t xml:space="preserve">SP1-JTI-FCH.2012.5.2 - Computational Fluid Dynamics (CFD) model evaluation protocol for safety analysis of hydrogen and fuel cell technologies </t>
  </si>
  <si>
    <t>SWARM</t>
  </si>
  <si>
    <t>T-CELL</t>
  </si>
  <si>
    <t>Innovative SOFC architecture based on triode operation</t>
  </si>
  <si>
    <t>TRISOFC</t>
  </si>
  <si>
    <t>Durable solid oxide fuel cell tri-generation system for low carbon buildings</t>
  </si>
  <si>
    <t xml:space="preserve">SP1-JTI-FCH.2011.3.4 - Proof-of-concept fuel cell systems </t>
  </si>
  <si>
    <t>UNIFHY</t>
  </si>
  <si>
    <t>SP1-JTI-FCH.2011.2.3 - Biomass-to-hydrogen (BTH) thermal conversion process</t>
  </si>
  <si>
    <t>VOLUMETRIQ</t>
  </si>
  <si>
    <t>FCH-01.2-2014 - Cell and stack components, stack and system manufacturing technologies and quality assurance</t>
  </si>
  <si>
    <t>ID</t>
  </si>
  <si>
    <t>AutoRE</t>
  </si>
  <si>
    <t>CLEARGEN DEMO</t>
  </si>
  <si>
    <t>D2Service</t>
  </si>
  <si>
    <t>ELYntegration</t>
  </si>
  <si>
    <t>HySEA</t>
  </si>
  <si>
    <t>NewBusFuel</t>
  </si>
  <si>
    <t>PEMBEYOND</t>
  </si>
  <si>
    <t>SCORED 2:0</t>
  </si>
  <si>
    <t>Title</t>
  </si>
  <si>
    <t>Innovative SOFC system layout for stationary power and CHP applications</t>
  </si>
  <si>
    <t>Call topic(s)</t>
  </si>
  <si>
    <t>SP1-JTI-FCH.2012.3.5 - System level proof of concept for stationary power and CHP fuel cell systems at a representative scale</t>
  </si>
  <si>
    <t xml:space="preserve">SP1-JTI-FCH.2012.3.1 - Cell and stack degradation mechanisms and methods to achieve cost reduction and lifetime enhancements 
SP1-JTI-FCH.2012.3.5 - System level proof of concept for stationary power and CHP fuel cell systems at a representative scale </t>
  </si>
  <si>
    <t>SP1-JTI-FCH.2013.3.5 - Field demonstration of large scale stationary power and CHP fuel cell systems</t>
  </si>
  <si>
    <t xml:space="preserve">SP1-JTI-FCH.2013.3.3 - Stationary Power and CHP Fuel Cell System Improvement Using Improved Balance of Plant Components/Sub-Systems and/or Advanced Control and Diagnostics Systems </t>
  </si>
  <si>
    <t xml:space="preserve">SP1-JTI-FCH.2013.3.4 - Proof of concept and validation of whole fuel cell systems for stationary power and CHP applications at a representative scale 
SP1-JTI-FCH.2013.3.3 - Stationary Power and CHP Fuel Cell System Improvement Using Improved Balance of Plant Components/Sub-Systems and/or Advanced Control and Diagnostics Systems </t>
  </si>
  <si>
    <t>FCH-02.10-2014: Demonstrating the feasibility of central large scale electrolysers in providing grid services and hydrogen distribution and supply to multiple high value markets
FCH-02.10-2014: Demonstrating the feasibility of central large scale electrolysers in providing grid services and hydrogen distribution and supply to multiple high value markets</t>
  </si>
  <si>
    <t>SP1-JTI-FCH.2012.3.4 - Component and sub-system cost and reliability improvement for critical path items in stationary power and CHP fuel cell systems 
SP1-JTI-FCH.2012.3.5 - System level proof of concept for stationary power and CHP fuel cell systems at a representative scale</t>
  </si>
  <si>
    <t xml:space="preserve">SP1-JTI-FCH.2012.3.7 - Field demonstration of large scale stationary power and CHP fuel cell systems </t>
  </si>
  <si>
    <t xml:space="preserve">SP1-JTI-FCH.2012.3.3 - Robust, reliable and cost effective diagnostic and control systems design for stationary power and CHP fuel cell systems </t>
  </si>
  <si>
    <t>SP1-JTI-FCH.2012.3.4 - Component and sub-system cost and reliability improvement for critical path items in stationary power and CHP fuel cell systems</t>
  </si>
  <si>
    <t xml:space="preserve">SP1-JTI-FCH.2013.3.4 - Proof of concept and validation of whole fuel cell systems for stationary power and CHP applications at a representative scale </t>
  </si>
  <si>
    <t>Poster
PRD 2016</t>
  </si>
  <si>
    <t>Panel - PRD16
(all projects)</t>
  </si>
  <si>
    <t>6 - Cross-cutting</t>
  </si>
  <si>
    <t>Leave lines blank if applicable</t>
  </si>
  <si>
    <t>please select</t>
  </si>
  <si>
    <t>Please fill in cells in yellow
The cells in pink will automatically fill when you enter the acronym</t>
  </si>
  <si>
    <t>list of project beneficiaries, starting with the coordinator organisation</t>
  </si>
  <si>
    <t>Panel 1 - Technology validation in transport applications</t>
  </si>
  <si>
    <t>Panel 2 - Research activities for transport applications</t>
  </si>
  <si>
    <t>Panel 3-  Technology validation in stationary applications</t>
  </si>
  <si>
    <t>Panel 4 - Research activities for stationary applications</t>
  </si>
  <si>
    <t>1 - Technology validation in transport applications</t>
  </si>
  <si>
    <t>2 - Research activities for transport applications</t>
  </si>
  <si>
    <t>3-  Technology validation in stationary applications</t>
  </si>
  <si>
    <t>4 - Research activities for stationary applications</t>
  </si>
  <si>
    <t>5 - Hydrogen production, distribution and storage: research and validation</t>
  </si>
  <si>
    <t>Panel 5 - Hydrogen production, distribution and storage: research and validation: research and validation</t>
  </si>
  <si>
    <t>High pressure hydrogen all electrochemical decentralized refuelling station</t>
  </si>
  <si>
    <t>Biogas membrane reformer for decentralized hydrogen production</t>
  </si>
  <si>
    <t>Automotive derivative energy system</t>
  </si>
  <si>
    <t>Automotive fuel cell stack cluster initiative for Europe II</t>
  </si>
  <si>
    <t>Clean hydrogen in European cities</t>
  </si>
  <si>
    <t>Construction of improved HT-PEM MEAs and stacks for long term stable modular CHP units</t>
  </si>
  <si>
    <t>The integration and demonstration of large stationary fuel cell systems for distributed generation</t>
  </si>
  <si>
    <t>Understanding the degradation mechanisms of a high temperature PEMFCs stack and optimization of the individual components</t>
  </si>
  <si>
    <t>Grid Integrated multi megawatt high pressure alkaline electrolysers for energy applications</t>
  </si>
  <si>
    <t>Hydrogen mobility Europe</t>
  </si>
  <si>
    <t>Development of a cost effective and reliable hydrogen fuel cell vehicle refuelling system</t>
  </si>
  <si>
    <t>Real operation PEM fuel cells health-state monitoring and diagnosis based on dc-dc converter embedded EIS</t>
  </si>
  <si>
    <t>Integrated high-temperature electrolysis and methanation for effective power to gas conversion</t>
  </si>
  <si>
    <t>Hydrogen for all of Europe</t>
  </si>
  <si>
    <t>Improving hydrogen safety for energy applications (HySEA) through pre-normative research on vented deflagrations</t>
  </si>
  <si>
    <t>Hydrogen transport in European cities</t>
  </si>
  <si>
    <t>In-situ diagnostics in water electrolyzers</t>
  </si>
  <si>
    <t>Development of a portable internal reforming methanol high temperature PEM fuel cell system</t>
  </si>
  <si>
    <t>Stack design for a megawatt scale PEM electrolyser.</t>
  </si>
  <si>
    <t>New bus refuelling for European hydrogen bus depots</t>
  </si>
  <si>
    <t>Development of new electrode materials and understanding of degradation mechanisms on solid oxide high temperature electrolysis cells.</t>
  </si>
  <si>
    <t>Demonstration of small 4-Wheel fuel cell passenger vehicle applications in regional and municipal transport</t>
  </si>
  <si>
    <t>Volume manufacturing of PEMFC stacks for transportation and in-line quality assurance</t>
  </si>
  <si>
    <t>European hydrogen transit buses in Scotland</t>
  </si>
  <si>
    <t>Physical bottom up multistage modelling for automotive PEMFC innovative performance and durability optimization</t>
  </si>
  <si>
    <t>Salsas</t>
  </si>
  <si>
    <t>Micro tubular solid oxide fuel cell power system development and integration into a mini-UAV</t>
  </si>
  <si>
    <t>Unique gratifier for hydrogen production</t>
  </si>
  <si>
    <r>
      <t>Cost &amp; performances improvement for CGH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composite tanks</t>
    </r>
  </si>
  <si>
    <t>Project start-date (date format: dd/mm/yyyy)</t>
  </si>
  <si>
    <t>Project end-date (date format: dd/mm/yyyy)</t>
  </si>
  <si>
    <t>Call year</t>
  </si>
  <si>
    <r>
      <rPr>
        <b/>
        <sz val="14"/>
        <color rgb="FFFF0000"/>
        <rFont val="Calibri"/>
        <family val="2"/>
        <scheme val="minor"/>
      </rPr>
      <t>Please fill in the 3 worksheets appearing with a red tab</t>
    </r>
    <r>
      <rPr>
        <sz val="14"/>
        <color rgb="FFFF0000"/>
        <rFont val="Calibri"/>
        <family val="2"/>
        <scheme val="minor"/>
      </rPr>
      <t xml:space="preserve">
  - you should fill in the cells in yellow
  - instructions are given in red</t>
    </r>
  </si>
  <si>
    <t>Avoid abbreviations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</si>
</sst>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€-1]"/>
    <numFmt numFmtId="165" formatCode="dd\-mmm\-yyyy"/>
    <numFmt numFmtId="166" formatCode="dd/mm/yyyy;@"/>
  </numFmts>
  <fonts count="3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4F81BD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Wingdings 2"/>
      <family val="1"/>
      <charset val="2"/>
    </font>
    <font>
      <i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FF0000"/>
      <name val="Wingdings 2"/>
      <family val="1"/>
      <charset val="2"/>
    </font>
    <font>
      <b/>
      <sz val="14"/>
      <color rgb="FFFF0000"/>
      <name val="Wingdings 2"/>
      <family val="1"/>
      <charset val="2"/>
    </font>
    <font>
      <i/>
      <sz val="14"/>
      <color rgb="FFFF0000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4" tint="-0.249977111117893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9"/>
      <color theme="4"/>
      <name val="Arial"/>
      <family val="2"/>
    </font>
    <font>
      <b/>
      <sz val="12"/>
      <name val="Calibri"/>
      <family val="2"/>
      <scheme val="minor"/>
    </font>
    <font>
      <vertAlign val="subscript"/>
      <sz val="10"/>
      <name val="Arial"/>
      <family val="2"/>
    </font>
    <font>
      <sz val="8"/>
      <color theme="4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5" fillId="0" borderId="0"/>
    <xf numFmtId="0" fontId="6" fillId="0" borderId="0"/>
    <xf numFmtId="164" fontId="5" fillId="0" borderId="0"/>
    <xf numFmtId="0" fontId="7" fillId="2" borderId="12" applyNumberFormat="0" applyFont="0" applyAlignment="0" applyProtection="0"/>
    <xf numFmtId="164" fontId="5" fillId="0" borderId="0"/>
    <xf numFmtId="0" fontId="5" fillId="0" borderId="0"/>
  </cellStyleXfs>
  <cellXfs count="151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>
      <alignment horizontal="left"/>
    </xf>
    <xf numFmtId="0" fontId="17" fillId="0" borderId="0" xfId="0" quotePrefix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1" fillId="0" borderId="5" xfId="0" applyFont="1" applyBorder="1" applyAlignment="1">
      <alignment horizontal="right" vertical="top"/>
    </xf>
    <xf numFmtId="0" fontId="21" fillId="0" borderId="5" xfId="0" applyFont="1" applyBorder="1" applyAlignment="1">
      <alignment horizontal="right" vertical="center"/>
    </xf>
    <xf numFmtId="0" fontId="18" fillId="0" borderId="5" xfId="0" applyFont="1" applyBorder="1"/>
    <xf numFmtId="0" fontId="18" fillId="0" borderId="0" xfId="0" quotePrefix="1" applyFont="1" applyBorder="1" applyAlignment="1">
      <alignment horizontal="right" vertical="center"/>
    </xf>
    <xf numFmtId="0" fontId="18" fillId="0" borderId="4" xfId="0" applyFont="1" applyBorder="1" applyAlignment="1">
      <alignment vertical="center"/>
    </xf>
    <xf numFmtId="0" fontId="24" fillId="0" borderId="4" xfId="0" quotePrefix="1" applyFont="1" applyBorder="1" applyAlignment="1">
      <alignment horizontal="left" vertical="center" wrapText="1"/>
    </xf>
    <xf numFmtId="0" fontId="16" fillId="0" borderId="36" xfId="0" applyFont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0" fillId="0" borderId="0" xfId="0" applyProtection="1">
      <protection locked="0"/>
    </xf>
    <xf numFmtId="0" fontId="8" fillId="2" borderId="44" xfId="4" applyFont="1" applyBorder="1" applyAlignment="1" applyProtection="1">
      <alignment horizontal="center" vertical="center" wrapText="1"/>
      <protection locked="0"/>
    </xf>
    <xf numFmtId="0" fontId="8" fillId="2" borderId="46" xfId="4" applyFont="1" applyBorder="1" applyAlignment="1" applyProtection="1">
      <alignment horizontal="center" vertical="center" wrapText="1"/>
      <protection locked="0"/>
    </xf>
    <xf numFmtId="0" fontId="8" fillId="4" borderId="10" xfId="4" applyFont="1" applyFill="1" applyBorder="1" applyAlignment="1" applyProtection="1">
      <alignment horizontal="center" vertical="center" wrapText="1"/>
      <protection locked="0"/>
    </xf>
    <xf numFmtId="0" fontId="8" fillId="2" borderId="41" xfId="4" applyFont="1" applyBorder="1" applyAlignment="1" applyProtection="1">
      <alignment horizontal="center" vertical="center" wrapText="1"/>
      <protection locked="0"/>
    </xf>
    <xf numFmtId="0" fontId="8" fillId="4" borderId="23" xfId="4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/>
    <xf numFmtId="0" fontId="1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1" fillId="5" borderId="21" xfId="0" applyFont="1" applyFill="1" applyBorder="1" applyAlignment="1" applyProtection="1">
      <alignment horizontal="center" vertical="center" wrapText="1"/>
    </xf>
    <xf numFmtId="0" fontId="11" fillId="5" borderId="20" xfId="0" applyFont="1" applyFill="1" applyBorder="1" applyAlignment="1" applyProtection="1">
      <alignment horizontal="center" vertical="center" wrapText="1"/>
    </xf>
    <xf numFmtId="0" fontId="11" fillId="5" borderId="19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" fillId="0" borderId="0" xfId="0" applyFont="1" applyProtection="1"/>
    <xf numFmtId="0" fontId="15" fillId="0" borderId="0" xfId="0" applyFont="1" applyProtection="1"/>
    <xf numFmtId="0" fontId="9" fillId="0" borderId="37" xfId="0" applyFont="1" applyBorder="1" applyAlignment="1" applyProtection="1">
      <alignment horizontal="left" vertical="center" wrapText="1"/>
    </xf>
    <xf numFmtId="0" fontId="27" fillId="0" borderId="0" xfId="0" applyFont="1" applyProtection="1"/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 wrapText="1"/>
    </xf>
    <xf numFmtId="0" fontId="18" fillId="0" borderId="0" xfId="0" applyFont="1" applyAlignment="1" applyProtection="1">
      <alignment vertical="center"/>
    </xf>
    <xf numFmtId="0" fontId="27" fillId="4" borderId="9" xfId="0" applyFont="1" applyFill="1" applyBorder="1" applyProtection="1"/>
    <xf numFmtId="0" fontId="0" fillId="0" borderId="9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49" fontId="30" fillId="6" borderId="11" xfId="0" applyNumberFormat="1" applyFont="1" applyFill="1" applyBorder="1" applyAlignment="1">
      <alignment horizontal="center" wrapText="1"/>
    </xf>
    <xf numFmtId="49" fontId="31" fillId="0" borderId="9" xfId="0" applyNumberFormat="1" applyFont="1" applyFill="1" applyBorder="1" applyAlignment="1">
      <alignment horizontal="left" vertical="center"/>
    </xf>
    <xf numFmtId="49" fontId="30" fillId="6" borderId="11" xfId="0" applyNumberFormat="1" applyFont="1" applyFill="1" applyBorder="1" applyAlignment="1">
      <alignment horizontal="left"/>
    </xf>
    <xf numFmtId="164" fontId="5" fillId="0" borderId="9" xfId="1" applyBorder="1" applyAlignment="1">
      <alignment vertical="center"/>
    </xf>
    <xf numFmtId="164" fontId="5" fillId="0" borderId="9" xfId="1" applyFont="1" applyBorder="1" applyAlignment="1">
      <alignment vertical="center"/>
    </xf>
    <xf numFmtId="164" fontId="5" fillId="0" borderId="9" xfId="1" applyFont="1" applyBorder="1" applyAlignment="1">
      <alignment vertical="center" wrapText="1"/>
    </xf>
    <xf numFmtId="49" fontId="30" fillId="6" borderId="11" xfId="0" applyNumberFormat="1" applyFont="1" applyFill="1" applyBorder="1" applyAlignment="1">
      <alignment horizontal="left"/>
    </xf>
    <xf numFmtId="0" fontId="33" fillId="0" borderId="9" xfId="0" applyFont="1" applyBorder="1" applyAlignment="1">
      <alignment horizontal="left" vertical="center"/>
    </xf>
    <xf numFmtId="0" fontId="33" fillId="0" borderId="9" xfId="0" applyFont="1" applyFill="1" applyBorder="1" applyAlignment="1">
      <alignment horizontal="left" vertical="center"/>
    </xf>
    <xf numFmtId="0" fontId="33" fillId="8" borderId="9" xfId="0" applyFont="1" applyFill="1" applyBorder="1" applyAlignment="1">
      <alignment horizontal="left" vertical="center"/>
    </xf>
    <xf numFmtId="49" fontId="30" fillId="6" borderId="11" xfId="0" applyNumberFormat="1" applyFont="1" applyFill="1" applyBorder="1" applyAlignment="1">
      <alignment horizontal="center" wrapText="1"/>
    </xf>
    <xf numFmtId="1" fontId="31" fillId="0" borderId="9" xfId="0" applyNumberFormat="1" applyFont="1" applyFill="1" applyBorder="1" applyAlignment="1">
      <alignment horizontal="right" vertical="center"/>
    </xf>
    <xf numFmtId="49" fontId="30" fillId="6" borderId="11" xfId="0" applyNumberFormat="1" applyFont="1" applyFill="1" applyBorder="1" applyAlignment="1">
      <alignment horizontal="center" wrapText="1"/>
    </xf>
    <xf numFmtId="3" fontId="31" fillId="0" borderId="9" xfId="0" applyNumberFormat="1" applyFont="1" applyFill="1" applyBorder="1" applyAlignment="1">
      <alignment horizontal="center" vertical="center"/>
    </xf>
    <xf numFmtId="49" fontId="30" fillId="6" borderId="11" xfId="0" applyNumberFormat="1" applyFont="1" applyFill="1" applyBorder="1" applyAlignment="1">
      <alignment horizontal="center" wrapText="1"/>
    </xf>
    <xf numFmtId="3" fontId="31" fillId="0" borderId="9" xfId="0" applyNumberFormat="1" applyFont="1" applyFill="1" applyBorder="1" applyAlignment="1">
      <alignment horizontal="center" vertical="center"/>
    </xf>
    <xf numFmtId="49" fontId="30" fillId="6" borderId="11" xfId="0" applyNumberFormat="1" applyFont="1" applyFill="1" applyBorder="1" applyAlignment="1">
      <alignment horizontal="center" wrapText="1"/>
    </xf>
    <xf numFmtId="165" fontId="31" fillId="7" borderId="9" xfId="3" applyNumberFormat="1" applyFont="1" applyFill="1" applyBorder="1" applyAlignment="1">
      <alignment horizontal="left" vertical="center"/>
    </xf>
    <xf numFmtId="165" fontId="31" fillId="0" borderId="9" xfId="0" applyNumberFormat="1" applyFont="1" applyFill="1" applyBorder="1" applyAlignment="1">
      <alignment horizontal="left" vertical="center"/>
    </xf>
    <xf numFmtId="165" fontId="32" fillId="0" borderId="9" xfId="0" applyNumberFormat="1" applyFont="1" applyFill="1" applyBorder="1" applyAlignment="1">
      <alignment horizontal="left" vertical="center"/>
    </xf>
    <xf numFmtId="0" fontId="34" fillId="9" borderId="9" xfId="2" applyFont="1" applyFill="1" applyBorder="1" applyAlignment="1">
      <alignment horizontal="center" vertical="center" wrapText="1"/>
    </xf>
    <xf numFmtId="165" fontId="31" fillId="7" borderId="9" xfId="3" applyNumberFormat="1" applyFont="1" applyFill="1" applyBorder="1" applyAlignment="1">
      <alignment horizontal="center" vertical="center"/>
    </xf>
    <xf numFmtId="165" fontId="31" fillId="0" borderId="9" xfId="0" applyNumberFormat="1" applyFont="1" applyFill="1" applyBorder="1" applyAlignment="1">
      <alignment horizontal="center" vertical="center"/>
    </xf>
    <xf numFmtId="165" fontId="32" fillId="0" borderId="9" xfId="0" applyNumberFormat="1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>
      <alignment horizontal="center" vertical="center"/>
    </xf>
    <xf numFmtId="165" fontId="32" fillId="0" borderId="0" xfId="0" applyNumberFormat="1" applyFont="1" applyFill="1" applyBorder="1" applyAlignment="1">
      <alignment horizontal="center" vertical="center"/>
    </xf>
    <xf numFmtId="1" fontId="34" fillId="9" borderId="9" xfId="2" applyNumberFormat="1" applyFont="1" applyFill="1" applyBorder="1" applyAlignment="1">
      <alignment horizontal="center" vertical="center" wrapText="1"/>
    </xf>
    <xf numFmtId="164" fontId="35" fillId="0" borderId="9" xfId="0" applyNumberFormat="1" applyFont="1" applyFill="1" applyBorder="1" applyAlignment="1">
      <alignment horizontal="left" vertical="center"/>
    </xf>
    <xf numFmtId="0" fontId="0" fillId="10" borderId="9" xfId="0" applyFill="1" applyBorder="1" applyAlignment="1" applyProtection="1">
      <alignment vertical="center"/>
    </xf>
    <xf numFmtId="0" fontId="10" fillId="3" borderId="43" xfId="4" applyFont="1" applyFill="1" applyBorder="1" applyAlignment="1" applyProtection="1">
      <alignment horizontal="center" vertical="center" wrapText="1"/>
      <protection locked="0"/>
    </xf>
    <xf numFmtId="0" fontId="36" fillId="0" borderId="44" xfId="0" applyFont="1" applyBorder="1" applyAlignment="1" applyProtection="1">
      <alignment vertical="center" wrapText="1"/>
    </xf>
    <xf numFmtId="0" fontId="36" fillId="0" borderId="39" xfId="0" applyFont="1" applyBorder="1" applyAlignment="1" applyProtection="1">
      <alignment vertical="center" wrapText="1"/>
    </xf>
    <xf numFmtId="0" fontId="9" fillId="10" borderId="44" xfId="0" applyFont="1" applyFill="1" applyBorder="1" applyAlignment="1" applyProtection="1">
      <alignment vertical="center" wrapText="1"/>
    </xf>
    <xf numFmtId="0" fontId="34" fillId="9" borderId="11" xfId="2" applyFont="1" applyFill="1" applyBorder="1" applyAlignment="1">
      <alignment horizontal="center" vertical="center" wrapText="1"/>
    </xf>
    <xf numFmtId="1" fontId="31" fillId="7" borderId="9" xfId="3" applyNumberFormat="1" applyFont="1" applyFill="1" applyBorder="1" applyAlignment="1">
      <alignment horizontal="center" vertical="center"/>
    </xf>
    <xf numFmtId="1" fontId="31" fillId="0" borderId="9" xfId="0" applyNumberFormat="1" applyFont="1" applyFill="1" applyBorder="1" applyAlignment="1">
      <alignment horizontal="center" vertical="center"/>
    </xf>
    <xf numFmtId="0" fontId="38" fillId="2" borderId="10" xfId="4" applyFont="1" applyBorder="1" applyAlignment="1" applyProtection="1">
      <alignment horizontal="left" vertical="center" wrapText="1"/>
      <protection locked="0"/>
    </xf>
    <xf numFmtId="0" fontId="38" fillId="3" borderId="10" xfId="0" applyFont="1" applyFill="1" applyBorder="1" applyAlignment="1" applyProtection="1">
      <alignment horizontal="center" vertical="center" wrapText="1"/>
      <protection locked="0"/>
    </xf>
    <xf numFmtId="0" fontId="38" fillId="3" borderId="11" xfId="0" applyFont="1" applyFill="1" applyBorder="1" applyAlignment="1" applyProtection="1">
      <alignment horizontal="center" vertical="center" wrapText="1"/>
      <protection locked="0"/>
    </xf>
    <xf numFmtId="0" fontId="38" fillId="3" borderId="45" xfId="0" applyFont="1" applyFill="1" applyBorder="1" applyAlignment="1" applyProtection="1">
      <alignment horizontal="left" vertical="center" wrapText="1"/>
      <protection locked="0"/>
    </xf>
    <xf numFmtId="0" fontId="38" fillId="2" borderId="11" xfId="4" applyFont="1" applyBorder="1" applyAlignment="1" applyProtection="1">
      <alignment horizontal="left" vertical="center" wrapText="1"/>
      <protection locked="0"/>
    </xf>
    <xf numFmtId="0" fontId="38" fillId="2" borderId="11" xfId="4" applyFont="1" applyBorder="1" applyAlignment="1" applyProtection="1">
      <alignment horizontal="center" vertical="center" wrapText="1"/>
      <protection locked="0"/>
    </xf>
    <xf numFmtId="0" fontId="38" fillId="3" borderId="47" xfId="0" applyFont="1" applyFill="1" applyBorder="1" applyAlignment="1" applyProtection="1">
      <alignment horizontal="left" vertical="center" wrapText="1"/>
      <protection locked="0"/>
    </xf>
    <xf numFmtId="0" fontId="38" fillId="2" borderId="10" xfId="4" applyFont="1" applyBorder="1" applyAlignment="1" applyProtection="1">
      <alignment horizontal="center" vertical="center" wrapText="1"/>
      <protection locked="0"/>
    </xf>
    <xf numFmtId="0" fontId="38" fillId="2" borderId="23" xfId="4" applyFont="1" applyBorder="1" applyAlignment="1" applyProtection="1">
      <alignment horizontal="left" vertical="center" wrapText="1"/>
      <protection locked="0"/>
    </xf>
    <xf numFmtId="0" fontId="38" fillId="3" borderId="23" xfId="0" applyFont="1" applyFill="1" applyBorder="1" applyAlignment="1" applyProtection="1">
      <alignment horizontal="center" vertical="center" wrapText="1"/>
      <protection locked="0"/>
    </xf>
    <xf numFmtId="0" fontId="38" fillId="3" borderId="42" xfId="0" applyFont="1" applyFill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166" fontId="26" fillId="11" borderId="10" xfId="0" applyNumberFormat="1" applyFont="1" applyFill="1" applyBorder="1" applyAlignment="1" applyProtection="1">
      <alignment horizontal="left" vertical="center" wrapText="1"/>
    </xf>
    <xf numFmtId="166" fontId="26" fillId="11" borderId="45" xfId="0" applyNumberFormat="1" applyFont="1" applyFill="1" applyBorder="1" applyAlignment="1" applyProtection="1">
      <alignment horizontal="left" vertical="center" wrapText="1"/>
    </xf>
    <xf numFmtId="3" fontId="26" fillId="11" borderId="10" xfId="0" applyNumberFormat="1" applyFont="1" applyFill="1" applyBorder="1" applyAlignment="1" applyProtection="1">
      <alignment horizontal="left" vertical="center" wrapText="1"/>
    </xf>
    <xf numFmtId="3" fontId="26" fillId="11" borderId="45" xfId="0" applyNumberFormat="1" applyFont="1" applyFill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left" wrapText="1"/>
    </xf>
    <xf numFmtId="0" fontId="3" fillId="0" borderId="14" xfId="0" applyFont="1" applyBorder="1" applyAlignment="1" applyProtection="1">
      <alignment horizontal="left" wrapText="1"/>
    </xf>
    <xf numFmtId="0" fontId="3" fillId="0" borderId="13" xfId="0" applyFont="1" applyBorder="1" applyAlignment="1" applyProtection="1">
      <alignment horizontal="left" wrapText="1"/>
    </xf>
    <xf numFmtId="0" fontId="26" fillId="11" borderId="10" xfId="0" applyFont="1" applyFill="1" applyBorder="1" applyAlignment="1" applyProtection="1">
      <alignment horizontal="left" vertical="center" wrapText="1"/>
    </xf>
    <xf numFmtId="0" fontId="26" fillId="11" borderId="45" xfId="0" applyFont="1" applyFill="1" applyBorder="1" applyAlignment="1" applyProtection="1">
      <alignment horizontal="left" vertical="center" wrapText="1"/>
    </xf>
    <xf numFmtId="0" fontId="33" fillId="3" borderId="9" xfId="0" applyFont="1" applyFill="1" applyBorder="1" applyAlignment="1" applyProtection="1">
      <alignment horizontal="left" vertical="center" wrapText="1"/>
      <protection locked="0"/>
    </xf>
    <xf numFmtId="0" fontId="33" fillId="3" borderId="40" xfId="0" applyFont="1" applyFill="1" applyBorder="1" applyAlignment="1" applyProtection="1">
      <alignment horizontal="left" vertical="center" wrapText="1"/>
      <protection locked="0"/>
    </xf>
    <xf numFmtId="0" fontId="33" fillId="3" borderId="10" xfId="0" applyFont="1" applyFill="1" applyBorder="1" applyAlignment="1" applyProtection="1">
      <alignment horizontal="left" vertical="center" wrapText="1"/>
      <protection locked="0"/>
    </xf>
    <xf numFmtId="0" fontId="33" fillId="3" borderId="45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15" fillId="4" borderId="18" xfId="0" applyFont="1" applyFill="1" applyBorder="1" applyAlignment="1" applyProtection="1">
      <alignment horizontal="center" vertical="center"/>
    </xf>
    <xf numFmtId="0" fontId="15" fillId="4" borderId="17" xfId="0" applyFont="1" applyFill="1" applyBorder="1" applyAlignment="1" applyProtection="1">
      <alignment horizontal="center" vertical="center"/>
    </xf>
    <xf numFmtId="0" fontId="15" fillId="4" borderId="16" xfId="0" applyFont="1" applyFill="1" applyBorder="1" applyAlignment="1" applyProtection="1">
      <alignment horizontal="center" vertical="center"/>
    </xf>
    <xf numFmtId="0" fontId="26" fillId="3" borderId="35" xfId="0" applyFont="1" applyFill="1" applyBorder="1" applyAlignment="1" applyProtection="1">
      <alignment horizontal="left" vertical="center" wrapText="1"/>
      <protection locked="0"/>
    </xf>
    <xf numFmtId="0" fontId="26" fillId="3" borderId="27" xfId="0" applyFont="1" applyFill="1" applyBorder="1" applyAlignment="1" applyProtection="1">
      <alignment horizontal="left" vertical="center" wrapText="1"/>
      <protection locked="0"/>
    </xf>
    <xf numFmtId="0" fontId="26" fillId="3" borderId="32" xfId="0" applyFont="1" applyFill="1" applyBorder="1" applyAlignment="1" applyProtection="1">
      <alignment horizontal="left" vertical="center" wrapText="1"/>
      <protection locked="0"/>
    </xf>
    <xf numFmtId="0" fontId="26" fillId="3" borderId="25" xfId="0" applyFont="1" applyFill="1" applyBorder="1" applyAlignment="1" applyProtection="1">
      <alignment horizontal="left" vertical="center" wrapText="1"/>
      <protection locked="0"/>
    </xf>
    <xf numFmtId="0" fontId="26" fillId="3" borderId="18" xfId="0" applyFont="1" applyFill="1" applyBorder="1" applyAlignment="1" applyProtection="1">
      <alignment horizontal="left" vertical="center" wrapText="1"/>
      <protection locked="0"/>
    </xf>
    <xf numFmtId="0" fontId="26" fillId="3" borderId="17" xfId="0" applyFont="1" applyFill="1" applyBorder="1" applyAlignment="1" applyProtection="1">
      <alignment horizontal="left" vertical="center" wrapText="1"/>
      <protection locked="0"/>
    </xf>
    <xf numFmtId="0" fontId="26" fillId="3" borderId="16" xfId="0" applyFont="1" applyFill="1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center"/>
    </xf>
    <xf numFmtId="0" fontId="26" fillId="3" borderId="29" xfId="0" applyFont="1" applyFill="1" applyBorder="1" applyAlignment="1" applyProtection="1">
      <alignment horizontal="left" vertical="center" wrapText="1"/>
      <protection locked="0"/>
    </xf>
    <xf numFmtId="0" fontId="26" fillId="3" borderId="22" xfId="0" applyFont="1" applyFill="1" applyBorder="1" applyAlignment="1" applyProtection="1">
      <alignment horizontal="left" vertical="center" wrapText="1"/>
      <protection locked="0"/>
    </xf>
    <xf numFmtId="0" fontId="9" fillId="0" borderId="37" xfId="0" applyFont="1" applyBorder="1" applyAlignment="1" applyProtection="1">
      <alignment horizontal="left" vertical="center" wrapText="1"/>
    </xf>
    <xf numFmtId="0" fontId="9" fillId="0" borderId="34" xfId="0" applyFont="1" applyBorder="1" applyAlignment="1" applyProtection="1">
      <alignment horizontal="left" vertical="center" wrapText="1"/>
    </xf>
    <xf numFmtId="0" fontId="9" fillId="0" borderId="31" xfId="0" applyFont="1" applyBorder="1" applyAlignment="1" applyProtection="1">
      <alignment horizontal="left" vertical="center" wrapText="1"/>
    </xf>
    <xf numFmtId="0" fontId="9" fillId="0" borderId="28" xfId="0" applyFont="1" applyBorder="1" applyAlignment="1" applyProtection="1">
      <alignment horizontal="left" vertical="center" wrapText="1"/>
    </xf>
    <xf numFmtId="0" fontId="9" fillId="0" borderId="26" xfId="0" applyFont="1" applyBorder="1" applyAlignment="1" applyProtection="1">
      <alignment horizontal="left" vertical="center" wrapText="1"/>
    </xf>
    <xf numFmtId="0" fontId="9" fillId="0" borderId="2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9" fillId="5" borderId="18" xfId="4" applyFont="1" applyFill="1" applyBorder="1" applyAlignment="1" applyProtection="1">
      <alignment horizontal="left" vertical="center" wrapText="1"/>
    </xf>
    <xf numFmtId="0" fontId="9" fillId="5" borderId="17" xfId="4" applyFon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9" fillId="5" borderId="16" xfId="4" applyFont="1" applyFill="1" applyBorder="1" applyAlignment="1" applyProtection="1">
      <alignment horizontal="left" vertical="center" wrapText="1"/>
    </xf>
  </cellXfs>
  <cellStyles count="7">
    <cellStyle name="Normal" xfId="0" builtinId="0"/>
    <cellStyle name="Normal 10" xfId="1"/>
    <cellStyle name="Normal 12" xfId="2"/>
    <cellStyle name="Normal 2" xfId="6"/>
    <cellStyle name="Normal 2 2 2" xfId="5"/>
    <cellStyle name="Normal 9" xfId="3"/>
    <cellStyle name="Note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CH%20DMS/ID2/415F070B-0284-41BE-A1EB-A596F8C1DCB5/0/2868000-2868999/2868166/L/L/PosterTemplatePRD2016_corrupt%20(ID%20286816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anations"/>
      <sheetName val="Poster text"/>
      <sheetName val="Contrib to programme objectives"/>
      <sheetName val="Contractual parameters"/>
      <sheetName val="Data for drop-dow list"/>
    </sheetNames>
    <sheetDataSet>
      <sheetData sheetId="0"/>
      <sheetData sheetId="1"/>
      <sheetData sheetId="2"/>
      <sheetData sheetId="3"/>
      <sheetData sheetId="4">
        <row r="4">
          <cell r="B4" t="str">
            <v>3EMOTION</v>
          </cell>
          <cell r="P4" t="str">
            <v>MAIP 2008-2013</v>
          </cell>
          <cell r="R4" t="str">
            <v>AIP 2008</v>
          </cell>
        </row>
        <row r="5">
          <cell r="B5" t="str">
            <v>ADEL</v>
          </cell>
          <cell r="P5" t="str">
            <v>MAWP 2014-2020</v>
          </cell>
          <cell r="R5" t="str">
            <v>AIP 2009</v>
          </cell>
        </row>
        <row r="6">
          <cell r="B6" t="str">
            <v>ALKAMMONIA</v>
          </cell>
          <cell r="R6" t="str">
            <v>AIP 2010</v>
          </cell>
        </row>
        <row r="7">
          <cell r="B7" t="str">
            <v>ARTEMIS</v>
          </cell>
          <cell r="R7" t="str">
            <v>AIP 2011</v>
          </cell>
        </row>
        <row r="8">
          <cell r="B8" t="str">
            <v>ARTIPHYCTION</v>
          </cell>
          <cell r="R8" t="str">
            <v>AIP 2012</v>
          </cell>
        </row>
        <row r="9">
          <cell r="B9" t="str">
            <v>ASSENT</v>
          </cell>
          <cell r="R9" t="str">
            <v>AIP 2013-1</v>
          </cell>
        </row>
        <row r="10">
          <cell r="B10" t="str">
            <v>ASTERIX3</v>
          </cell>
          <cell r="R10" t="str">
            <v>AIP 2013-2</v>
          </cell>
        </row>
        <row r="11">
          <cell r="B11" t="str">
            <v>AUTORE</v>
          </cell>
          <cell r="R11" t="str">
            <v>AWP 2014</v>
          </cell>
        </row>
        <row r="12">
          <cell r="B12" t="str">
            <v>AUTOSTACK</v>
          </cell>
        </row>
        <row r="13">
          <cell r="B13" t="str">
            <v>AUTO-STACK CORE</v>
          </cell>
        </row>
        <row r="14">
          <cell r="B14" t="str">
            <v>BEINGENERGY</v>
          </cell>
        </row>
        <row r="15">
          <cell r="B15" t="str">
            <v>BIONICO</v>
          </cell>
        </row>
        <row r="16">
          <cell r="B16" t="str">
            <v>BIOROBUR</v>
          </cell>
        </row>
        <row r="17">
          <cell r="B17" t="str">
            <v>BOR4STORE</v>
          </cell>
        </row>
        <row r="18">
          <cell r="B18" t="str">
            <v>CATAPULT</v>
          </cell>
        </row>
        <row r="19">
          <cell r="B19" t="str">
            <v>CATHCAT</v>
          </cell>
        </row>
        <row r="20">
          <cell r="B20" t="str">
            <v>CATION</v>
          </cell>
        </row>
        <row r="21">
          <cell r="B21" t="str">
            <v>CERTIFHY</v>
          </cell>
        </row>
        <row r="22">
          <cell r="B22" t="str">
            <v>CHIC</v>
          </cell>
        </row>
        <row r="23">
          <cell r="B23" t="str">
            <v>CISTEM</v>
          </cell>
        </row>
        <row r="24">
          <cell r="B24" t="str">
            <v>CLEARGEN FIELD DEMO</v>
          </cell>
        </row>
        <row r="25">
          <cell r="B25" t="str">
            <v>COBRA</v>
          </cell>
        </row>
        <row r="26">
          <cell r="B26" t="str">
            <v>COMETHY</v>
          </cell>
        </row>
        <row r="27">
          <cell r="B27" t="str">
            <v>COPERNIC</v>
          </cell>
        </row>
        <row r="28">
          <cell r="B28" t="str">
            <v>D2SERVICE</v>
          </cell>
        </row>
        <row r="29">
          <cell r="B29" t="str">
            <v>D-CODE</v>
          </cell>
        </row>
        <row r="30">
          <cell r="B30" t="str">
            <v>DELIVERHY</v>
          </cell>
        </row>
        <row r="31">
          <cell r="B31" t="str">
            <v>DEMCOPEM-2MW</v>
          </cell>
        </row>
        <row r="32">
          <cell r="B32" t="str">
            <v>DEMMEA</v>
          </cell>
        </row>
        <row r="33">
          <cell r="B33" t="str">
            <v>DEMOSOFC</v>
          </cell>
        </row>
        <row r="34">
          <cell r="B34" t="str">
            <v>DEMSTACK</v>
          </cell>
        </row>
        <row r="35">
          <cell r="B35" t="str">
            <v>DESIGN</v>
          </cell>
        </row>
        <row r="36">
          <cell r="B36" t="str">
            <v>DESTA</v>
          </cell>
        </row>
        <row r="37">
          <cell r="B37" t="str">
            <v>DIAMOND</v>
          </cell>
        </row>
        <row r="38">
          <cell r="B38" t="str">
            <v>DON QUICHOTE</v>
          </cell>
        </row>
        <row r="39">
          <cell r="B39" t="str">
            <v>DURAMET</v>
          </cell>
        </row>
        <row r="40">
          <cell r="B40" t="str">
            <v>EDEN</v>
          </cell>
        </row>
        <row r="41">
          <cell r="B41" t="str">
            <v>ELECTRA</v>
          </cell>
        </row>
        <row r="42">
          <cell r="B42" t="str">
            <v>ELECTROHYPEM</v>
          </cell>
        </row>
        <row r="43">
          <cell r="B43" t="str">
            <v>ELYGRID</v>
          </cell>
        </row>
        <row r="44">
          <cell r="B44" t="str">
            <v>ELYNTEGRATION</v>
          </cell>
        </row>
        <row r="45">
          <cell r="B45" t="str">
            <v>ENDURANCE</v>
          </cell>
        </row>
        <row r="46">
          <cell r="B46" t="str">
            <v>ENE.FIELD</v>
          </cell>
        </row>
        <row r="47">
          <cell r="B47" t="str">
            <v>EURECA</v>
          </cell>
        </row>
        <row r="48">
          <cell r="B48" t="str">
            <v>EVOLVE</v>
          </cell>
        </row>
        <row r="49">
          <cell r="B49" t="str">
            <v>FC-EUROGRID</v>
          </cell>
        </row>
        <row r="50">
          <cell r="B50" t="str">
            <v>FCGEN</v>
          </cell>
        </row>
        <row r="51">
          <cell r="B51" t="str">
            <v>FCPOWEREDRBS</v>
          </cell>
        </row>
        <row r="52">
          <cell r="B52" t="str">
            <v>FERRET</v>
          </cell>
        </row>
        <row r="53">
          <cell r="B53" t="str">
            <v>FIRECOMP</v>
          </cell>
        </row>
        <row r="54">
          <cell r="B54" t="str">
            <v>FITUP</v>
          </cell>
        </row>
        <row r="55">
          <cell r="B55" t="str">
            <v>FLUIDCELL</v>
          </cell>
        </row>
        <row r="56">
          <cell r="B56" t="str">
            <v>FLUMABACK</v>
          </cell>
        </row>
        <row r="57">
          <cell r="B57" t="str">
            <v>GENIUS</v>
          </cell>
        </row>
        <row r="58">
          <cell r="B58" t="str">
            <v>H2FC-LCA</v>
          </cell>
        </row>
        <row r="59">
          <cell r="B59" t="str">
            <v>H2ME</v>
          </cell>
        </row>
        <row r="60">
          <cell r="B60" t="str">
            <v>H2MOVES SCANDINAVIA</v>
          </cell>
        </row>
        <row r="61">
          <cell r="B61" t="str">
            <v>H2REF</v>
          </cell>
        </row>
        <row r="62">
          <cell r="B62" t="str">
            <v>H2SENSE</v>
          </cell>
        </row>
        <row r="63">
          <cell r="B63" t="str">
            <v>H2TRUST</v>
          </cell>
        </row>
        <row r="64">
          <cell r="B64" t="str">
            <v>HAWL</v>
          </cell>
        </row>
        <row r="65">
          <cell r="B65" t="str">
            <v>HEALTH-CODE</v>
          </cell>
        </row>
        <row r="66">
          <cell r="B66" t="str">
            <v>HELMETH</v>
          </cell>
        </row>
        <row r="67">
          <cell r="B67" t="str">
            <v>HIGH V.LO-CITY</v>
          </cell>
        </row>
        <row r="68">
          <cell r="B68" t="str">
            <v>HY2SEPS_2</v>
          </cell>
        </row>
        <row r="69">
          <cell r="B69" t="str">
            <v>HY4ALL</v>
          </cell>
        </row>
        <row r="70">
          <cell r="B70" t="str">
            <v>HYAC</v>
          </cell>
        </row>
        <row r="71">
          <cell r="B71" t="str">
            <v>HYACINTH</v>
          </cell>
        </row>
        <row r="72">
          <cell r="B72" t="str">
            <v>HYBALANCE</v>
          </cell>
        </row>
        <row r="73">
          <cell r="B73" t="str">
            <v>HYCARUS</v>
          </cell>
        </row>
        <row r="74">
          <cell r="B74" t="str">
            <v>HYCOMP</v>
          </cell>
        </row>
        <row r="75">
          <cell r="B75" t="str">
            <v>HYCORA</v>
          </cell>
        </row>
        <row r="76">
          <cell r="B76" t="str">
            <v>HYDROSOL-3D</v>
          </cell>
        </row>
        <row r="77">
          <cell r="B77" t="str">
            <v>HYDROSOL-PLANT</v>
          </cell>
        </row>
        <row r="78">
          <cell r="B78" t="str">
            <v>HYFACTS</v>
          </cell>
        </row>
        <row r="79">
          <cell r="B79" t="str">
            <v>HYFIVE</v>
          </cell>
        </row>
        <row r="80">
          <cell r="B80" t="str">
            <v>HYGUIDE</v>
          </cell>
        </row>
        <row r="81">
          <cell r="B81" t="str">
            <v>HYINDOOR</v>
          </cell>
        </row>
        <row r="82">
          <cell r="B82" t="str">
            <v>HYLIFT-DEMO</v>
          </cell>
        </row>
        <row r="83">
          <cell r="B83" t="str">
            <v>HYLIFT-EUROPE</v>
          </cell>
        </row>
        <row r="84">
          <cell r="B84" t="str">
            <v>HYPACTOR</v>
          </cell>
        </row>
        <row r="85">
          <cell r="B85" t="str">
            <v>HYPER</v>
          </cell>
        </row>
        <row r="86">
          <cell r="B86" t="str">
            <v>HYPROFESSIONALS</v>
          </cell>
        </row>
        <row r="87">
          <cell r="B87" t="str">
            <v>HYRESPONSE</v>
          </cell>
        </row>
        <row r="88">
          <cell r="B88" t="str">
            <v>HYSEA</v>
          </cell>
        </row>
        <row r="89">
          <cell r="B89" t="str">
            <v>HYTEC</v>
          </cell>
        </row>
        <row r="90">
          <cell r="B90" t="str">
            <v>HYTIME</v>
          </cell>
        </row>
        <row r="91">
          <cell r="B91" t="str">
            <v>HYTRANSFER</v>
          </cell>
        </row>
        <row r="92">
          <cell r="B92" t="str">
            <v>HYTRANSIT</v>
          </cell>
        </row>
        <row r="93">
          <cell r="B93" t="str">
            <v>HYUNDER</v>
          </cell>
        </row>
        <row r="94">
          <cell r="B94" t="str">
            <v>IDEALHY</v>
          </cell>
        </row>
        <row r="95">
          <cell r="B95" t="str">
            <v>IMMEDIATE</v>
          </cell>
        </row>
        <row r="96">
          <cell r="B96" t="str">
            <v>IMPACT</v>
          </cell>
        </row>
        <row r="97">
          <cell r="B97" t="str">
            <v>IMPALA</v>
          </cell>
        </row>
        <row r="98">
          <cell r="B98" t="str">
            <v>INNO-SOFC</v>
          </cell>
        </row>
        <row r="99">
          <cell r="B99" t="str">
            <v>INSIDE</v>
          </cell>
        </row>
        <row r="100">
          <cell r="B100" t="str">
            <v>IRAFC</v>
          </cell>
        </row>
        <row r="101">
          <cell r="B101" t="str">
            <v>IRMFC</v>
          </cell>
        </row>
        <row r="102">
          <cell r="B102" t="str">
            <v>ISH2SUP</v>
          </cell>
        </row>
        <row r="103">
          <cell r="B103" t="str">
            <v>KEEPEMALIVE</v>
          </cell>
        </row>
        <row r="104">
          <cell r="B104" t="str">
            <v>KNOWHY</v>
          </cell>
        </row>
        <row r="105">
          <cell r="B105" t="str">
            <v>LASER-CELL</v>
          </cell>
        </row>
        <row r="106">
          <cell r="B106" t="str">
            <v>LIQUIDPOWER</v>
          </cell>
        </row>
        <row r="107">
          <cell r="B107" t="str">
            <v>LOLIPEM</v>
          </cell>
        </row>
        <row r="108">
          <cell r="B108" t="str">
            <v>LOTUS</v>
          </cell>
        </row>
        <row r="109">
          <cell r="B109" t="str">
            <v>MAESTRO</v>
          </cell>
        </row>
        <row r="110">
          <cell r="B110" t="str">
            <v>MATHRYCE</v>
          </cell>
        </row>
        <row r="111">
          <cell r="B111" t="str">
            <v>MATISSE</v>
          </cell>
        </row>
        <row r="112">
          <cell r="B112" t="str">
            <v>MCFC-CONTEX</v>
          </cell>
        </row>
        <row r="113">
          <cell r="B113" t="str">
            <v>MEGASTACK</v>
          </cell>
        </row>
        <row r="114">
          <cell r="B114" t="str">
            <v>METPROCELL</v>
          </cell>
        </row>
        <row r="115">
          <cell r="B115" t="str">
            <v>METSAPP</v>
          </cell>
        </row>
        <row r="116">
          <cell r="B116" t="str">
            <v>MMLRC=SOFC</v>
          </cell>
        </row>
        <row r="117">
          <cell r="B117" t="str">
            <v>MOBYPOST</v>
          </cell>
        </row>
        <row r="118">
          <cell r="B118" t="str">
            <v>NANO-CAT</v>
          </cell>
        </row>
        <row r="119">
          <cell r="B119" t="str">
            <v>NELLHI</v>
          </cell>
        </row>
        <row r="120">
          <cell r="B120" t="str">
            <v>NEMESIS2+</v>
          </cell>
        </row>
        <row r="121">
          <cell r="B121" t="str">
            <v>NEWBUSFUEL</v>
          </cell>
        </row>
        <row r="122">
          <cell r="B122" t="str">
            <v>NEXPEL</v>
          </cell>
        </row>
        <row r="123">
          <cell r="B123" t="str">
            <v>NEXTHYLIGHTS</v>
          </cell>
        </row>
        <row r="124">
          <cell r="B124" t="str">
            <v>NOVEL</v>
          </cell>
        </row>
        <row r="125">
          <cell r="B125" t="str">
            <v>ONSITE</v>
          </cell>
        </row>
        <row r="126">
          <cell r="B126" t="str">
            <v>PECDEMO</v>
          </cell>
        </row>
        <row r="127">
          <cell r="B127" t="str">
            <v>PEM BEYOND</v>
          </cell>
        </row>
        <row r="128">
          <cell r="B128" t="str">
            <v>PEMICAN</v>
          </cell>
        </row>
        <row r="129">
          <cell r="B129" t="str">
            <v>PHAEDRUS</v>
          </cell>
        </row>
        <row r="130">
          <cell r="B130" t="str">
            <v>POWER-UP</v>
          </cell>
        </row>
        <row r="131">
          <cell r="B131" t="str">
            <v>PREMIUM ACT</v>
          </cell>
        </row>
        <row r="132">
          <cell r="B132" t="str">
            <v>PREPAR-H2</v>
          </cell>
        </row>
        <row r="133">
          <cell r="B133" t="str">
            <v>PRIMOLYZER</v>
          </cell>
        </row>
        <row r="134">
          <cell r="B134" t="str">
            <v>PROSOFC</v>
          </cell>
        </row>
        <row r="135">
          <cell r="B135" t="str">
            <v>PUMA MIND</v>
          </cell>
        </row>
        <row r="136">
          <cell r="B136" t="str">
            <v>PURE</v>
          </cell>
        </row>
        <row r="137">
          <cell r="B137" t="str">
            <v>RAMSES</v>
          </cell>
        </row>
        <row r="138">
          <cell r="B138" t="str">
            <v>REFORCELL</v>
          </cell>
        </row>
        <row r="139">
          <cell r="B139" t="str">
            <v>RESELYSER</v>
          </cell>
        </row>
        <row r="140">
          <cell r="B140" t="str">
            <v>ROBANODE</v>
          </cell>
        </row>
        <row r="141">
          <cell r="B141" t="str">
            <v>SAFARI</v>
          </cell>
        </row>
        <row r="142">
          <cell r="B142" t="str">
            <v>SAPIENS</v>
          </cell>
        </row>
        <row r="143">
          <cell r="B143" t="str">
            <v>SAPPHIRE</v>
          </cell>
        </row>
        <row r="144">
          <cell r="B144" t="str">
            <v>SCORED 2.0</v>
          </cell>
        </row>
        <row r="145">
          <cell r="B145" t="str">
            <v>SCOTAS-SOFC</v>
          </cell>
        </row>
        <row r="146">
          <cell r="B146" t="str">
            <v>SECOND ACT</v>
          </cell>
        </row>
        <row r="147">
          <cell r="B147" t="str">
            <v>SELYSOS</v>
          </cell>
        </row>
        <row r="148">
          <cell r="B148" t="str">
            <v>SMARTCAT</v>
          </cell>
        </row>
        <row r="149">
          <cell r="B149" t="str">
            <v>SOCTESQA</v>
          </cell>
        </row>
        <row r="150">
          <cell r="B150" t="str">
            <v>SOFC-LIFE</v>
          </cell>
        </row>
        <row r="151">
          <cell r="B151" t="str">
            <v>SOFCOM</v>
          </cell>
        </row>
        <row r="152">
          <cell r="B152" t="str">
            <v>SOFT-PACT</v>
          </cell>
        </row>
        <row r="153">
          <cell r="B153" t="str">
            <v>SOL2HY2</v>
          </cell>
        </row>
        <row r="154">
          <cell r="B154" t="str">
            <v>SOPHIA</v>
          </cell>
        </row>
        <row r="155">
          <cell r="B155" t="str">
            <v>SSH2S</v>
          </cell>
        </row>
        <row r="156">
          <cell r="B156" t="str">
            <v>STACKTEST</v>
          </cell>
        </row>
        <row r="157">
          <cell r="B157" t="str">
            <v>STAGE-SOFC</v>
          </cell>
        </row>
        <row r="158">
          <cell r="B158" t="str">
            <v>STAMPEM</v>
          </cell>
        </row>
        <row r="159">
          <cell r="B159" t="str">
            <v>STAYERS</v>
          </cell>
        </row>
        <row r="160">
          <cell r="B160" t="str">
            <v>SUAV</v>
          </cell>
        </row>
        <row r="161">
          <cell r="B161" t="str">
            <v>SUSANA</v>
          </cell>
        </row>
        <row r="162">
          <cell r="B162" t="str">
            <v>SWARM</v>
          </cell>
        </row>
        <row r="163">
          <cell r="B163" t="str">
            <v>T-CELL</v>
          </cell>
        </row>
        <row r="164">
          <cell r="B164" t="str">
            <v>TEMONAS</v>
          </cell>
        </row>
        <row r="165">
          <cell r="B165" t="str">
            <v>TRAINHY-PROF</v>
          </cell>
        </row>
        <row r="166">
          <cell r="B166" t="str">
            <v>TRISOFC</v>
          </cell>
        </row>
        <row r="167">
          <cell r="B167" t="str">
            <v>UNIFHY</v>
          </cell>
        </row>
        <row r="168">
          <cell r="B168" t="str">
            <v>VOLUMETRIQ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75"/>
  <sheetViews>
    <sheetView tabSelected="1" zoomScale="85" zoomScaleNormal="85" workbookViewId="0">
      <selection activeCell="G12" sqref="G12"/>
    </sheetView>
  </sheetViews>
  <sheetFormatPr defaultRowHeight="15" x14ac:dyDescent="0.25"/>
  <cols>
    <col min="1" max="1" width="9.140625" style="1"/>
    <col min="2" max="2" width="5.140625" style="2" customWidth="1"/>
    <col min="3" max="3" width="111.85546875" style="1" customWidth="1"/>
    <col min="4" max="16384" width="9.140625" style="1"/>
  </cols>
  <sheetData>
    <row r="1" spans="1:9" ht="41.25" customHeight="1" x14ac:dyDescent="0.25">
      <c r="A1" s="102" t="s">
        <v>175</v>
      </c>
      <c r="B1" s="102"/>
      <c r="C1" s="102"/>
    </row>
    <row r="3" spans="1:9" ht="15.75" thickBot="1" x14ac:dyDescent="0.3"/>
    <row r="4" spans="1:9" ht="27" customHeight="1" x14ac:dyDescent="0.25">
      <c r="A4" s="98" t="s">
        <v>108</v>
      </c>
      <c r="B4" s="99"/>
      <c r="C4" s="100"/>
    </row>
    <row r="5" spans="1:9" ht="27" customHeight="1" x14ac:dyDescent="0.25">
      <c r="A5" s="8"/>
      <c r="B5" s="9"/>
      <c r="C5" s="10"/>
    </row>
    <row r="6" spans="1:9" ht="53.25" customHeight="1" x14ac:dyDescent="0.25">
      <c r="A6" s="11" t="s">
        <v>130</v>
      </c>
      <c r="B6" s="105" t="s">
        <v>500</v>
      </c>
      <c r="C6" s="106"/>
    </row>
    <row r="7" spans="1:9" ht="24.95" customHeight="1" x14ac:dyDescent="0.25">
      <c r="A7" s="12" t="s">
        <v>130</v>
      </c>
      <c r="B7" s="105" t="s">
        <v>173</v>
      </c>
      <c r="C7" s="106"/>
    </row>
    <row r="8" spans="1:9" ht="24.95" customHeight="1" x14ac:dyDescent="0.25">
      <c r="A8" s="12" t="s">
        <v>130</v>
      </c>
      <c r="B8" s="105" t="s">
        <v>107</v>
      </c>
      <c r="C8" s="106"/>
    </row>
    <row r="9" spans="1:9" ht="24.95" customHeight="1" x14ac:dyDescent="0.25">
      <c r="A9" s="12" t="s">
        <v>130</v>
      </c>
      <c r="B9" s="105" t="s">
        <v>501</v>
      </c>
      <c r="C9" s="106"/>
    </row>
    <row r="10" spans="1:9" ht="42" customHeight="1" x14ac:dyDescent="0.25">
      <c r="A10" s="12" t="s">
        <v>130</v>
      </c>
      <c r="B10" s="105" t="s">
        <v>106</v>
      </c>
      <c r="C10" s="106"/>
    </row>
    <row r="11" spans="1:9" s="5" customFormat="1" ht="24.95" customHeight="1" x14ac:dyDescent="0.25">
      <c r="A11" s="12" t="s">
        <v>131</v>
      </c>
      <c r="B11" s="103" t="s">
        <v>105</v>
      </c>
      <c r="C11" s="104"/>
    </row>
    <row r="12" spans="1:9" s="5" customFormat="1" ht="24.95" customHeight="1" x14ac:dyDescent="0.3">
      <c r="A12" s="13"/>
      <c r="B12" s="14" t="s">
        <v>104</v>
      </c>
      <c r="C12" s="15" t="s">
        <v>157</v>
      </c>
    </row>
    <row r="13" spans="1:9" s="5" customFormat="1" ht="24.95" customHeight="1" x14ac:dyDescent="0.3">
      <c r="A13" s="13"/>
      <c r="B13" s="14" t="s">
        <v>104</v>
      </c>
      <c r="C13" s="15" t="s">
        <v>143</v>
      </c>
      <c r="I13" s="7"/>
    </row>
    <row r="14" spans="1:9" s="5" customFormat="1" ht="75" x14ac:dyDescent="0.3">
      <c r="A14" s="13"/>
      <c r="B14" s="14"/>
      <c r="C14" s="16" t="s">
        <v>174</v>
      </c>
      <c r="I14" s="7"/>
    </row>
    <row r="15" spans="1:9" s="5" customFormat="1" ht="18.75" x14ac:dyDescent="0.3">
      <c r="A15" s="13"/>
      <c r="B15" s="14"/>
      <c r="C15" s="16"/>
      <c r="I15" s="7"/>
    </row>
    <row r="16" spans="1:9" ht="57.75" customHeight="1" thickBot="1" x14ac:dyDescent="0.3">
      <c r="A16" s="93" t="s">
        <v>135</v>
      </c>
      <c r="B16" s="94"/>
      <c r="C16" s="95"/>
    </row>
    <row r="17" spans="1:3" ht="20.25" customHeight="1" x14ac:dyDescent="0.25">
      <c r="A17" s="101"/>
      <c r="B17" s="101"/>
      <c r="C17" s="101"/>
    </row>
    <row r="18" spans="1:3" ht="49.5" customHeight="1" x14ac:dyDescent="0.25">
      <c r="A18" s="97" t="s">
        <v>128</v>
      </c>
      <c r="B18" s="97"/>
      <c r="C18" s="97"/>
    </row>
    <row r="19" spans="1:3" s="3" customFormat="1" x14ac:dyDescent="0.25">
      <c r="A19" s="4" t="s">
        <v>103</v>
      </c>
      <c r="B19" s="96" t="s">
        <v>102</v>
      </c>
      <c r="C19" s="96"/>
    </row>
    <row r="20" spans="1:3" s="3" customFormat="1" x14ac:dyDescent="0.25">
      <c r="A20" s="4" t="s">
        <v>101</v>
      </c>
      <c r="B20" s="96" t="s">
        <v>100</v>
      </c>
      <c r="C20" s="96"/>
    </row>
    <row r="21" spans="1:3" s="3" customFormat="1" x14ac:dyDescent="0.25">
      <c r="A21" s="4" t="s">
        <v>99</v>
      </c>
      <c r="B21" s="96" t="s">
        <v>98</v>
      </c>
      <c r="C21" s="96"/>
    </row>
    <row r="22" spans="1:3" s="3" customFormat="1" x14ac:dyDescent="0.25">
      <c r="A22" s="4" t="s">
        <v>97</v>
      </c>
      <c r="B22" s="96" t="s">
        <v>96</v>
      </c>
      <c r="C22" s="96"/>
    </row>
    <row r="23" spans="1:3" s="3" customFormat="1" x14ac:dyDescent="0.25">
      <c r="A23" s="4" t="s">
        <v>95</v>
      </c>
      <c r="B23" s="96" t="s">
        <v>94</v>
      </c>
      <c r="C23" s="96"/>
    </row>
    <row r="24" spans="1:3" s="3" customFormat="1" x14ac:dyDescent="0.25">
      <c r="A24" s="4" t="s">
        <v>93</v>
      </c>
      <c r="B24" s="96" t="s">
        <v>92</v>
      </c>
      <c r="C24" s="96"/>
    </row>
    <row r="25" spans="1:3" s="3" customFormat="1" x14ac:dyDescent="0.25">
      <c r="A25" s="4" t="s">
        <v>91</v>
      </c>
      <c r="B25" s="96" t="s">
        <v>90</v>
      </c>
      <c r="C25" s="96"/>
    </row>
    <row r="26" spans="1:3" s="3" customFormat="1" x14ac:dyDescent="0.25">
      <c r="A26" s="4" t="s">
        <v>89</v>
      </c>
      <c r="B26" s="96" t="s">
        <v>88</v>
      </c>
      <c r="C26" s="96"/>
    </row>
    <row r="27" spans="1:3" s="3" customFormat="1" x14ac:dyDescent="0.25">
      <c r="A27" s="4" t="s">
        <v>87</v>
      </c>
      <c r="B27" s="96" t="s">
        <v>86</v>
      </c>
      <c r="C27" s="96"/>
    </row>
    <row r="28" spans="1:3" s="3" customFormat="1" x14ac:dyDescent="0.25">
      <c r="A28" s="4" t="s">
        <v>85</v>
      </c>
      <c r="B28" s="96" t="s">
        <v>84</v>
      </c>
      <c r="C28" s="96"/>
    </row>
    <row r="29" spans="1:3" s="3" customFormat="1" x14ac:dyDescent="0.25">
      <c r="A29" s="4" t="s">
        <v>83</v>
      </c>
      <c r="B29" s="96" t="s">
        <v>82</v>
      </c>
      <c r="C29" s="96"/>
    </row>
    <row r="30" spans="1:3" s="3" customFormat="1" x14ac:dyDescent="0.25">
      <c r="A30" s="4" t="s">
        <v>81</v>
      </c>
      <c r="B30" s="96" t="s">
        <v>80</v>
      </c>
      <c r="C30" s="96"/>
    </row>
    <row r="31" spans="1:3" s="3" customFormat="1" x14ac:dyDescent="0.25">
      <c r="A31" s="4" t="s">
        <v>79</v>
      </c>
      <c r="B31" s="96" t="s">
        <v>78</v>
      </c>
      <c r="C31" s="96"/>
    </row>
    <row r="32" spans="1:3" s="3" customFormat="1" x14ac:dyDescent="0.25">
      <c r="A32" s="4" t="s">
        <v>77</v>
      </c>
      <c r="B32" s="96" t="s">
        <v>76</v>
      </c>
      <c r="C32" s="96"/>
    </row>
    <row r="33" spans="1:3" s="3" customFormat="1" x14ac:dyDescent="0.25">
      <c r="A33" s="4" t="s">
        <v>75</v>
      </c>
      <c r="B33" s="96" t="s">
        <v>74</v>
      </c>
      <c r="C33" s="96"/>
    </row>
    <row r="34" spans="1:3" s="3" customFormat="1" x14ac:dyDescent="0.25">
      <c r="A34" s="4" t="s">
        <v>73</v>
      </c>
      <c r="B34" s="96" t="s">
        <v>72</v>
      </c>
      <c r="C34" s="96"/>
    </row>
    <row r="35" spans="1:3" s="3" customFormat="1" x14ac:dyDescent="0.25">
      <c r="A35" s="4" t="s">
        <v>71</v>
      </c>
      <c r="B35" s="96" t="s">
        <v>70</v>
      </c>
      <c r="C35" s="96"/>
    </row>
    <row r="36" spans="1:3" s="3" customFormat="1" x14ac:dyDescent="0.25">
      <c r="A36" s="4" t="s">
        <v>69</v>
      </c>
      <c r="B36" s="96" t="s">
        <v>68</v>
      </c>
      <c r="C36" s="96"/>
    </row>
    <row r="37" spans="1:3" s="3" customFormat="1" x14ac:dyDescent="0.25">
      <c r="A37" s="4" t="s">
        <v>67</v>
      </c>
      <c r="B37" s="96" t="s">
        <v>66</v>
      </c>
      <c r="C37" s="96"/>
    </row>
    <row r="38" spans="1:3" s="3" customFormat="1" x14ac:dyDescent="0.25">
      <c r="A38" s="4" t="s">
        <v>65</v>
      </c>
      <c r="B38" s="96" t="s">
        <v>64</v>
      </c>
      <c r="C38" s="96"/>
    </row>
    <row r="39" spans="1:3" s="3" customFormat="1" x14ac:dyDescent="0.25">
      <c r="A39" s="4" t="s">
        <v>109</v>
      </c>
      <c r="B39" s="6" t="s">
        <v>129</v>
      </c>
      <c r="C39" s="6"/>
    </row>
    <row r="40" spans="1:3" s="3" customFormat="1" x14ac:dyDescent="0.25">
      <c r="A40" s="4" t="s">
        <v>63</v>
      </c>
      <c r="B40" s="96" t="s">
        <v>62</v>
      </c>
      <c r="C40" s="96"/>
    </row>
    <row r="41" spans="1:3" s="3" customFormat="1" x14ac:dyDescent="0.25">
      <c r="A41" s="4" t="s">
        <v>61</v>
      </c>
      <c r="B41" s="96" t="s">
        <v>60</v>
      </c>
      <c r="C41" s="96"/>
    </row>
    <row r="42" spans="1:3" s="3" customFormat="1" x14ac:dyDescent="0.25">
      <c r="A42" s="4" t="s">
        <v>59</v>
      </c>
      <c r="B42" s="96" t="s">
        <v>58</v>
      </c>
      <c r="C42" s="96"/>
    </row>
    <row r="43" spans="1:3" s="3" customFormat="1" x14ac:dyDescent="0.25">
      <c r="A43" s="4" t="s">
        <v>57</v>
      </c>
      <c r="B43" s="96" t="s">
        <v>56</v>
      </c>
      <c r="C43" s="96"/>
    </row>
    <row r="44" spans="1:3" s="3" customFormat="1" x14ac:dyDescent="0.25">
      <c r="A44" s="4" t="s">
        <v>55</v>
      </c>
      <c r="B44" s="96" t="s">
        <v>54</v>
      </c>
      <c r="C44" s="96"/>
    </row>
    <row r="45" spans="1:3" s="3" customFormat="1" x14ac:dyDescent="0.25">
      <c r="A45" s="4" t="s">
        <v>53</v>
      </c>
      <c r="B45" s="96" t="s">
        <v>52</v>
      </c>
      <c r="C45" s="96"/>
    </row>
    <row r="46" spans="1:3" s="3" customFormat="1" x14ac:dyDescent="0.25">
      <c r="A46" s="4" t="s">
        <v>51</v>
      </c>
      <c r="B46" s="96" t="s">
        <v>50</v>
      </c>
      <c r="C46" s="96"/>
    </row>
    <row r="47" spans="1:3" s="3" customFormat="1" x14ac:dyDescent="0.25">
      <c r="A47" s="4" t="s">
        <v>49</v>
      </c>
      <c r="B47" s="96" t="s">
        <v>48</v>
      </c>
      <c r="C47" s="96"/>
    </row>
    <row r="48" spans="1:3" s="3" customFormat="1" x14ac:dyDescent="0.25">
      <c r="A48" s="4" t="s">
        <v>47</v>
      </c>
      <c r="B48" s="96" t="s">
        <v>46</v>
      </c>
      <c r="C48" s="96"/>
    </row>
    <row r="49" spans="1:3" s="3" customFormat="1" x14ac:dyDescent="0.25">
      <c r="A49" s="4" t="s">
        <v>45</v>
      </c>
      <c r="B49" s="96" t="s">
        <v>44</v>
      </c>
      <c r="C49" s="96"/>
    </row>
    <row r="50" spans="1:3" s="3" customFormat="1" x14ac:dyDescent="0.25">
      <c r="A50" s="4" t="s">
        <v>43</v>
      </c>
      <c r="B50" s="96" t="s">
        <v>42</v>
      </c>
      <c r="C50" s="96"/>
    </row>
    <row r="51" spans="1:3" s="3" customFormat="1" x14ac:dyDescent="0.25">
      <c r="A51" s="4" t="s">
        <v>41</v>
      </c>
      <c r="B51" s="96" t="s">
        <v>40</v>
      </c>
      <c r="C51" s="96"/>
    </row>
    <row r="52" spans="1:3" s="3" customFormat="1" x14ac:dyDescent="0.25">
      <c r="A52" s="4" t="s">
        <v>39</v>
      </c>
      <c r="B52" s="96" t="s">
        <v>38</v>
      </c>
      <c r="C52" s="96"/>
    </row>
    <row r="53" spans="1:3" s="3" customFormat="1" x14ac:dyDescent="0.25">
      <c r="A53" s="4" t="s">
        <v>37</v>
      </c>
      <c r="B53" s="96" t="s">
        <v>36</v>
      </c>
      <c r="C53" s="96"/>
    </row>
    <row r="54" spans="1:3" s="3" customFormat="1" x14ac:dyDescent="0.25">
      <c r="A54" s="4" t="s">
        <v>35</v>
      </c>
      <c r="B54" s="96" t="s">
        <v>34</v>
      </c>
      <c r="C54" s="96"/>
    </row>
    <row r="55" spans="1:3" s="3" customFormat="1" x14ac:dyDescent="0.25">
      <c r="A55" s="4" t="s">
        <v>33</v>
      </c>
      <c r="B55" s="96" t="s">
        <v>32</v>
      </c>
      <c r="C55" s="96"/>
    </row>
    <row r="56" spans="1:3" s="3" customFormat="1" x14ac:dyDescent="0.25">
      <c r="A56" s="4" t="s">
        <v>31</v>
      </c>
      <c r="B56" s="96" t="s">
        <v>30</v>
      </c>
      <c r="C56" s="96"/>
    </row>
    <row r="57" spans="1:3" s="3" customFormat="1" x14ac:dyDescent="0.25">
      <c r="A57" s="4" t="s">
        <v>29</v>
      </c>
      <c r="B57" s="96" t="s">
        <v>28</v>
      </c>
      <c r="C57" s="96"/>
    </row>
    <row r="58" spans="1:3" s="3" customFormat="1" x14ac:dyDescent="0.25">
      <c r="A58" s="4" t="s">
        <v>27</v>
      </c>
      <c r="B58" s="96" t="s">
        <v>26</v>
      </c>
      <c r="C58" s="96"/>
    </row>
    <row r="59" spans="1:3" s="3" customFormat="1" x14ac:dyDescent="0.25">
      <c r="A59" s="4" t="s">
        <v>25</v>
      </c>
      <c r="B59" s="96" t="s">
        <v>24</v>
      </c>
      <c r="C59" s="96"/>
    </row>
    <row r="60" spans="1:3" s="3" customFormat="1" x14ac:dyDescent="0.25">
      <c r="A60" s="4" t="s">
        <v>23</v>
      </c>
      <c r="B60" s="96" t="s">
        <v>22</v>
      </c>
      <c r="C60" s="96"/>
    </row>
    <row r="61" spans="1:3" s="3" customFormat="1" x14ac:dyDescent="0.25">
      <c r="A61" s="4" t="s">
        <v>21</v>
      </c>
      <c r="B61" s="96" t="s">
        <v>20</v>
      </c>
      <c r="C61" s="96"/>
    </row>
    <row r="62" spans="1:3" s="3" customFormat="1" x14ac:dyDescent="0.25">
      <c r="A62" s="4" t="s">
        <v>19</v>
      </c>
      <c r="B62" s="96" t="s">
        <v>18</v>
      </c>
      <c r="C62" s="96"/>
    </row>
    <row r="63" spans="1:3" s="3" customFormat="1" x14ac:dyDescent="0.25">
      <c r="A63" s="4" t="s">
        <v>17</v>
      </c>
      <c r="B63" s="96" t="s">
        <v>16</v>
      </c>
      <c r="C63" s="96"/>
    </row>
    <row r="64" spans="1:3" s="3" customFormat="1" x14ac:dyDescent="0.25">
      <c r="A64" s="4" t="s">
        <v>15</v>
      </c>
      <c r="B64" s="96" t="s">
        <v>14</v>
      </c>
      <c r="C64" s="96"/>
    </row>
    <row r="65" spans="1:3" s="3" customFormat="1" x14ac:dyDescent="0.25">
      <c r="A65" s="4" t="s">
        <v>13</v>
      </c>
      <c r="B65" s="96" t="s">
        <v>12</v>
      </c>
      <c r="C65" s="96"/>
    </row>
    <row r="66" spans="1:3" s="3" customFormat="1" x14ac:dyDescent="0.25">
      <c r="A66" s="4" t="s">
        <v>11</v>
      </c>
      <c r="B66" s="96" t="s">
        <v>10</v>
      </c>
      <c r="C66" s="96"/>
    </row>
    <row r="67" spans="1:3" s="3" customFormat="1" x14ac:dyDescent="0.25">
      <c r="A67" s="4" t="s">
        <v>9</v>
      </c>
      <c r="B67" s="96" t="s">
        <v>8</v>
      </c>
      <c r="C67" s="96"/>
    </row>
    <row r="68" spans="1:3" s="3" customFormat="1" x14ac:dyDescent="0.25">
      <c r="A68" s="4" t="s">
        <v>7</v>
      </c>
      <c r="B68" s="96" t="s">
        <v>6</v>
      </c>
      <c r="C68" s="96"/>
    </row>
    <row r="69" spans="1:3" s="3" customFormat="1" x14ac:dyDescent="0.25">
      <c r="A69" s="4" t="s">
        <v>5</v>
      </c>
      <c r="B69" s="96" t="s">
        <v>4</v>
      </c>
      <c r="C69" s="96"/>
    </row>
    <row r="70" spans="1:3" s="3" customFormat="1" x14ac:dyDescent="0.25">
      <c r="A70" s="4" t="s">
        <v>3</v>
      </c>
      <c r="B70" s="96" t="s">
        <v>2</v>
      </c>
      <c r="C70" s="96"/>
    </row>
    <row r="71" spans="1:3" s="3" customFormat="1" x14ac:dyDescent="0.25">
      <c r="A71" s="4" t="s">
        <v>1</v>
      </c>
      <c r="B71" s="96" t="s">
        <v>0</v>
      </c>
      <c r="C71" s="96"/>
    </row>
    <row r="72" spans="1:3" s="3" customFormat="1" x14ac:dyDescent="0.25">
      <c r="A72" s="4"/>
    </row>
    <row r="73" spans="1:3" s="3" customFormat="1" x14ac:dyDescent="0.25">
      <c r="A73" s="4"/>
    </row>
    <row r="74" spans="1:3" s="3" customFormat="1" x14ac:dyDescent="0.25">
      <c r="A74" s="4"/>
    </row>
    <row r="75" spans="1:3" s="3" customFormat="1" x14ac:dyDescent="0.25">
      <c r="B75" s="2"/>
    </row>
  </sheetData>
  <sheetProtection password="CBF7" sheet="1" objects="1" scenarios="1"/>
  <mergeCells count="63">
    <mergeCell ref="A1:C1"/>
    <mergeCell ref="B11:C11"/>
    <mergeCell ref="B6:C6"/>
    <mergeCell ref="B7:C7"/>
    <mergeCell ref="B8:C8"/>
    <mergeCell ref="B9:C9"/>
    <mergeCell ref="B10:C10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43:C43"/>
    <mergeCell ref="B31:C31"/>
    <mergeCell ref="B32:C32"/>
    <mergeCell ref="B33:C33"/>
    <mergeCell ref="B34:C34"/>
    <mergeCell ref="B35:C35"/>
    <mergeCell ref="B36:C36"/>
    <mergeCell ref="B37:C37"/>
    <mergeCell ref="B38:C38"/>
    <mergeCell ref="B40:C40"/>
    <mergeCell ref="B41:C41"/>
    <mergeCell ref="B42:C42"/>
    <mergeCell ref="B70:C70"/>
    <mergeCell ref="B71:C71"/>
    <mergeCell ref="A18:C18"/>
    <mergeCell ref="A4:C4"/>
    <mergeCell ref="A17:C17"/>
    <mergeCell ref="B65:C65"/>
    <mergeCell ref="B66:C66"/>
    <mergeCell ref="B50:C50"/>
    <mergeCell ref="B51:C51"/>
    <mergeCell ref="B52:C52"/>
    <mergeCell ref="B53:C53"/>
    <mergeCell ref="B54:C54"/>
    <mergeCell ref="B64:C64"/>
    <mergeCell ref="B55:C55"/>
    <mergeCell ref="B56:C56"/>
    <mergeCell ref="B57:C57"/>
    <mergeCell ref="A16:C16"/>
    <mergeCell ref="B67:C67"/>
    <mergeCell ref="B68:C68"/>
    <mergeCell ref="B69:C69"/>
    <mergeCell ref="B60:C60"/>
    <mergeCell ref="B61:C61"/>
    <mergeCell ref="B62:C62"/>
    <mergeCell ref="B63:C63"/>
    <mergeCell ref="B59:C59"/>
    <mergeCell ref="B58:C58"/>
    <mergeCell ref="B44:C44"/>
    <mergeCell ref="B45:C45"/>
    <mergeCell ref="B46:C46"/>
    <mergeCell ref="B47:C47"/>
    <mergeCell ref="B48:C48"/>
    <mergeCell ref="B49:C49"/>
  </mergeCells>
  <pageMargins left="0.7" right="0.7" top="0.75" bottom="0.75" header="0.3" footer="0.3"/>
  <pageSetup paperSize="9" scale="69" orientation="portrait" r:id="rId1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E20"/>
  <sheetViews>
    <sheetView zoomScale="85" zoomScaleNormal="85" workbookViewId="0">
      <selection activeCell="A15" sqref="A15"/>
    </sheetView>
  </sheetViews>
  <sheetFormatPr defaultRowHeight="15" x14ac:dyDescent="0.25"/>
  <cols>
    <col min="1" max="1" width="42.7109375" style="35" customWidth="1"/>
    <col min="2" max="2" width="3.42578125" style="27" customWidth="1"/>
    <col min="3" max="3" width="57.42578125" style="27" customWidth="1"/>
    <col min="4" max="4" width="75.7109375" style="27" customWidth="1"/>
    <col min="5" max="5" width="117.140625" style="38" bestFit="1" customWidth="1"/>
    <col min="6" max="16384" width="9.140625" style="33"/>
  </cols>
  <sheetData>
    <row r="1" spans="1:5" ht="39.75" customHeight="1" x14ac:dyDescent="0.25">
      <c r="A1" s="121" t="s">
        <v>161</v>
      </c>
      <c r="B1" s="121"/>
      <c r="C1" s="121"/>
      <c r="D1" s="121"/>
    </row>
    <row r="2" spans="1:5" ht="29.25" customHeight="1" x14ac:dyDescent="0.25">
      <c r="A2" s="122" t="s">
        <v>456</v>
      </c>
      <c r="B2" s="123"/>
      <c r="C2" s="123"/>
      <c r="D2" s="123"/>
    </row>
    <row r="3" spans="1:5" ht="16.5" customHeight="1" thickBot="1" x14ac:dyDescent="0.3">
      <c r="A3" s="124"/>
      <c r="B3" s="124"/>
      <c r="C3" s="124"/>
      <c r="D3" s="124"/>
    </row>
    <row r="4" spans="1:5" ht="21.75" customHeight="1" thickBot="1" x14ac:dyDescent="0.3">
      <c r="A4" s="125" t="s">
        <v>127</v>
      </c>
      <c r="B4" s="126"/>
      <c r="C4" s="126"/>
      <c r="D4" s="127"/>
      <c r="E4" s="41" t="s">
        <v>178</v>
      </c>
    </row>
    <row r="5" spans="1:5" ht="20.100000000000001" customHeight="1" x14ac:dyDescent="0.25">
      <c r="A5" s="78" t="s">
        <v>144</v>
      </c>
      <c r="B5" s="115" t="str">
        <f>IF(ISBLANK(B6)," ",VLOOKUP(B6,Data!H4:R105,11,FALSE))</f>
        <v xml:space="preserve"> </v>
      </c>
      <c r="C5" s="115"/>
      <c r="D5" s="116"/>
      <c r="E5" s="40"/>
    </row>
    <row r="6" spans="1:5" ht="20.100000000000001" customHeight="1" x14ac:dyDescent="0.25">
      <c r="A6" s="76" t="s">
        <v>141</v>
      </c>
      <c r="B6" s="119"/>
      <c r="C6" s="119"/>
      <c r="D6" s="120"/>
    </row>
    <row r="7" spans="1:5" ht="20.100000000000001" customHeight="1" x14ac:dyDescent="0.25">
      <c r="A7" s="78" t="s">
        <v>162</v>
      </c>
      <c r="B7" s="115" t="str">
        <f>IF(ISBLANK(B6)," ",VLOOKUP(B6,Data!H4:Q105,4,FALSE))</f>
        <v xml:space="preserve"> </v>
      </c>
      <c r="C7" s="115"/>
      <c r="D7" s="116"/>
    </row>
    <row r="8" spans="1:5" ht="20.100000000000001" customHeight="1" x14ac:dyDescent="0.25">
      <c r="A8" s="78" t="s">
        <v>164</v>
      </c>
      <c r="B8" s="115" t="str">
        <f>IF(ISBLANK(B6)," ",VLOOKUP(B6,Data!H4:Q105,5,FALSE))</f>
        <v xml:space="preserve"> </v>
      </c>
      <c r="C8" s="115"/>
      <c r="D8" s="116"/>
    </row>
    <row r="9" spans="1:5" ht="37.5" customHeight="1" x14ac:dyDescent="0.25">
      <c r="A9" s="78" t="s">
        <v>163</v>
      </c>
      <c r="B9" s="115" t="str">
        <f>IF(ISBLANK(B6)," ",VLOOKUP(B6,Data!H4:Q105,6,FALSE))</f>
        <v xml:space="preserve"> </v>
      </c>
      <c r="C9" s="115"/>
      <c r="D9" s="116"/>
      <c r="E9" s="39"/>
    </row>
    <row r="10" spans="1:5" ht="20.100000000000001" customHeight="1" x14ac:dyDescent="0.25">
      <c r="A10" s="78" t="s">
        <v>497</v>
      </c>
      <c r="B10" s="107" t="str">
        <f>IF(ISBLANK(B6)," ",VLOOKUP(B6,Data!H4:Q105,9,FALSE))</f>
        <v xml:space="preserve"> </v>
      </c>
      <c r="C10" s="107"/>
      <c r="D10" s="108"/>
    </row>
    <row r="11" spans="1:5" ht="20.100000000000001" customHeight="1" x14ac:dyDescent="0.25">
      <c r="A11" s="78" t="s">
        <v>498</v>
      </c>
      <c r="B11" s="107" t="str">
        <f>IF(ISBLANK(B6)," ",VLOOKUP(B6,Data!H4:Q105,10,FALSE))</f>
        <v xml:space="preserve"> </v>
      </c>
      <c r="C11" s="107"/>
      <c r="D11" s="108"/>
    </row>
    <row r="12" spans="1:5" ht="20.100000000000001" customHeight="1" x14ac:dyDescent="0.25">
      <c r="A12" s="76" t="s">
        <v>165</v>
      </c>
      <c r="B12" s="119"/>
      <c r="C12" s="119"/>
      <c r="D12" s="120"/>
    </row>
    <row r="13" spans="1:5" ht="20.100000000000001" customHeight="1" x14ac:dyDescent="0.25">
      <c r="A13" s="78" t="s">
        <v>172</v>
      </c>
      <c r="B13" s="109" t="str">
        <f>IF(ISBLANK(B6)," ",VLOOKUP(B6,Data!H4:Q105,8,FALSE))</f>
        <v xml:space="preserve"> </v>
      </c>
      <c r="C13" s="109"/>
      <c r="D13" s="110"/>
    </row>
    <row r="14" spans="1:5" ht="20.100000000000001" customHeight="1" x14ac:dyDescent="0.25">
      <c r="A14" s="76" t="s">
        <v>166</v>
      </c>
      <c r="B14" s="119"/>
      <c r="C14" s="119"/>
      <c r="D14" s="120"/>
    </row>
    <row r="15" spans="1:5" ht="20.100000000000001" customHeight="1" x14ac:dyDescent="0.25">
      <c r="A15" s="76" t="s">
        <v>125</v>
      </c>
      <c r="B15" s="119"/>
      <c r="C15" s="119"/>
      <c r="D15" s="120"/>
      <c r="E15" s="39" t="s">
        <v>177</v>
      </c>
    </row>
    <row r="16" spans="1:5" ht="20.100000000000001" customHeight="1" x14ac:dyDescent="0.25">
      <c r="A16" s="76" t="s">
        <v>124</v>
      </c>
      <c r="B16" s="119"/>
      <c r="C16" s="119"/>
      <c r="D16" s="120"/>
    </row>
    <row r="17" spans="1:5" ht="20.100000000000001" customHeight="1" x14ac:dyDescent="0.25">
      <c r="A17" s="76" t="s">
        <v>179</v>
      </c>
      <c r="B17" s="119"/>
      <c r="C17" s="119"/>
      <c r="D17" s="120"/>
      <c r="E17" s="39" t="s">
        <v>457</v>
      </c>
    </row>
    <row r="18" spans="1:5" ht="20.25" customHeight="1" x14ac:dyDescent="0.25">
      <c r="A18" s="77" t="s">
        <v>126</v>
      </c>
      <c r="B18" s="117"/>
      <c r="C18" s="117"/>
      <c r="D18" s="118"/>
    </row>
    <row r="19" spans="1:5" ht="27" customHeight="1" thickBot="1" x14ac:dyDescent="0.3">
      <c r="A19" s="111"/>
      <c r="B19" s="111"/>
      <c r="C19" s="111"/>
      <c r="D19" s="111"/>
    </row>
    <row r="20" spans="1:5" ht="46.5" customHeight="1" thickBot="1" x14ac:dyDescent="0.3">
      <c r="A20" s="112" t="s">
        <v>167</v>
      </c>
      <c r="B20" s="113"/>
      <c r="C20" s="113"/>
      <c r="D20" s="114"/>
    </row>
  </sheetData>
  <sheetProtection password="CBF7" sheet="1" objects="1" scenarios="1"/>
  <mergeCells count="20">
    <mergeCell ref="A1:D1"/>
    <mergeCell ref="A2:D2"/>
    <mergeCell ref="A3:D3"/>
    <mergeCell ref="A4:D4"/>
    <mergeCell ref="B6:D6"/>
    <mergeCell ref="B5:D5"/>
    <mergeCell ref="B11:D11"/>
    <mergeCell ref="B13:D13"/>
    <mergeCell ref="A19:D19"/>
    <mergeCell ref="A20:D20"/>
    <mergeCell ref="B7:D7"/>
    <mergeCell ref="B18:D18"/>
    <mergeCell ref="B15:D15"/>
    <mergeCell ref="B16:D16"/>
    <mergeCell ref="B9:D9"/>
    <mergeCell ref="B8:D8"/>
    <mergeCell ref="B12:D12"/>
    <mergeCell ref="B14:D14"/>
    <mergeCell ref="B17:D17"/>
    <mergeCell ref="B10:D10"/>
  </mergeCells>
  <dataValidations count="2">
    <dataValidation allowBlank="1" showInputMessage="1" showErrorMessage="1" promptTitle="other contribution" prompt="Indicate any additional financial contribution (e.g. regional or national) towards the activities in the project." sqref="A14"/>
    <dataValidation allowBlank="1" showErrorMessage="1" prompt="Provide the full name of the call topic" sqref="A9"/>
  </dataValidations>
  <pageMargins left="0.7" right="0.7" top="0.75" bottom="0.75" header="0.3" footer="0.3"/>
  <pageSetup paperSize="9" scale="73" orientation="landscape" r:id="rId1"/>
  <colBreaks count="1" manualBreakCount="1">
    <brk id="4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E22"/>
  <sheetViews>
    <sheetView topLeftCell="A10" zoomScaleNormal="100" workbookViewId="0">
      <selection activeCell="A11" sqref="A11:A15"/>
    </sheetView>
  </sheetViews>
  <sheetFormatPr defaultRowHeight="15" x14ac:dyDescent="0.25"/>
  <cols>
    <col min="1" max="1" width="34.5703125" style="35" customWidth="1"/>
    <col min="2" max="2" width="3.42578125" style="27" customWidth="1"/>
    <col min="3" max="3" width="5.85546875" style="27" customWidth="1"/>
    <col min="4" max="4" width="75.7109375" style="27" customWidth="1"/>
    <col min="5" max="5" width="9.140625" style="27"/>
    <col min="6" max="16384" width="9.140625" style="33"/>
  </cols>
  <sheetData>
    <row r="1" spans="1:5" ht="39.75" customHeight="1" x14ac:dyDescent="0.25">
      <c r="A1" s="121" t="s">
        <v>160</v>
      </c>
      <c r="B1" s="121"/>
      <c r="C1" s="121"/>
      <c r="D1" s="121"/>
    </row>
    <row r="2" spans="1:5" x14ac:dyDescent="0.25">
      <c r="A2" s="123" t="s">
        <v>115</v>
      </c>
      <c r="B2" s="123"/>
      <c r="C2" s="123"/>
      <c r="D2" s="123"/>
    </row>
    <row r="3" spans="1:5" ht="39.950000000000003" customHeight="1" thickBot="1" x14ac:dyDescent="0.3">
      <c r="A3" s="135"/>
      <c r="B3" s="135"/>
      <c r="C3" s="135"/>
      <c r="D3" s="135"/>
    </row>
    <row r="4" spans="1:5" ht="21.75" customHeight="1" thickBot="1" x14ac:dyDescent="0.3">
      <c r="A4" s="125" t="s">
        <v>142</v>
      </c>
      <c r="B4" s="126"/>
      <c r="C4" s="126"/>
      <c r="D4" s="127"/>
    </row>
    <row r="5" spans="1:5" ht="123" customHeight="1" thickBot="1" x14ac:dyDescent="0.3">
      <c r="A5" s="36" t="s">
        <v>123</v>
      </c>
      <c r="B5" s="132"/>
      <c r="C5" s="133"/>
      <c r="D5" s="134"/>
    </row>
    <row r="6" spans="1:5" ht="30.75" customHeight="1" x14ac:dyDescent="0.25">
      <c r="A6" s="141" t="s">
        <v>158</v>
      </c>
      <c r="B6" s="17" t="s">
        <v>121</v>
      </c>
      <c r="C6" s="128"/>
      <c r="D6" s="129"/>
    </row>
    <row r="7" spans="1:5" ht="30.75" customHeight="1" x14ac:dyDescent="0.25">
      <c r="A7" s="142"/>
      <c r="B7" s="18" t="s">
        <v>120</v>
      </c>
      <c r="C7" s="130"/>
      <c r="D7" s="131"/>
    </row>
    <row r="8" spans="1:5" ht="30.75" customHeight="1" x14ac:dyDescent="0.25">
      <c r="A8" s="142"/>
      <c r="B8" s="18" t="s">
        <v>119</v>
      </c>
      <c r="C8" s="130"/>
      <c r="D8" s="131"/>
    </row>
    <row r="9" spans="1:5" ht="30.75" customHeight="1" x14ac:dyDescent="0.25">
      <c r="A9" s="142"/>
      <c r="B9" s="18" t="s">
        <v>118</v>
      </c>
      <c r="C9" s="130"/>
      <c r="D9" s="131"/>
    </row>
    <row r="10" spans="1:5" ht="30.75" customHeight="1" thickBot="1" x14ac:dyDescent="0.3">
      <c r="A10" s="143"/>
      <c r="B10" s="19" t="s">
        <v>117</v>
      </c>
      <c r="C10" s="136"/>
      <c r="D10" s="137"/>
      <c r="E10" s="34" t="s">
        <v>454</v>
      </c>
    </row>
    <row r="11" spans="1:5" ht="30.75" customHeight="1" x14ac:dyDescent="0.25">
      <c r="A11" s="138" t="s">
        <v>132</v>
      </c>
      <c r="B11" s="17" t="s">
        <v>121</v>
      </c>
      <c r="C11" s="128"/>
      <c r="D11" s="129"/>
    </row>
    <row r="12" spans="1:5" ht="30.75" customHeight="1" x14ac:dyDescent="0.25">
      <c r="A12" s="139" t="s">
        <v>122</v>
      </c>
      <c r="B12" s="18" t="s">
        <v>120</v>
      </c>
      <c r="C12" s="130"/>
      <c r="D12" s="131"/>
    </row>
    <row r="13" spans="1:5" ht="30.75" customHeight="1" x14ac:dyDescent="0.25">
      <c r="A13" s="139"/>
      <c r="B13" s="18" t="s">
        <v>119</v>
      </c>
      <c r="C13" s="130"/>
      <c r="D13" s="131"/>
    </row>
    <row r="14" spans="1:5" ht="30.75" customHeight="1" x14ac:dyDescent="0.25">
      <c r="A14" s="139"/>
      <c r="B14" s="18" t="s">
        <v>118</v>
      </c>
      <c r="C14" s="130"/>
      <c r="D14" s="131"/>
    </row>
    <row r="15" spans="1:5" ht="30.75" customHeight="1" thickBot="1" x14ac:dyDescent="0.3">
      <c r="A15" s="140"/>
      <c r="B15" s="19" t="s">
        <v>117</v>
      </c>
      <c r="C15" s="136"/>
      <c r="D15" s="137"/>
      <c r="E15" s="34" t="s">
        <v>454</v>
      </c>
    </row>
    <row r="16" spans="1:5" ht="30.75" customHeight="1" x14ac:dyDescent="0.25">
      <c r="A16" s="138" t="s">
        <v>133</v>
      </c>
      <c r="B16" s="17" t="s">
        <v>121</v>
      </c>
      <c r="C16" s="128"/>
      <c r="D16" s="129"/>
    </row>
    <row r="17" spans="1:5" ht="30.75" customHeight="1" x14ac:dyDescent="0.25">
      <c r="A17" s="139"/>
      <c r="B17" s="18" t="s">
        <v>120</v>
      </c>
      <c r="C17" s="130"/>
      <c r="D17" s="131"/>
    </row>
    <row r="18" spans="1:5" ht="30.75" customHeight="1" x14ac:dyDescent="0.25">
      <c r="A18" s="139"/>
      <c r="B18" s="18" t="s">
        <v>119</v>
      </c>
      <c r="C18" s="130"/>
      <c r="D18" s="131"/>
    </row>
    <row r="19" spans="1:5" ht="30.75" customHeight="1" x14ac:dyDescent="0.25">
      <c r="A19" s="139"/>
      <c r="B19" s="18" t="s">
        <v>118</v>
      </c>
      <c r="C19" s="130"/>
      <c r="D19" s="131"/>
    </row>
    <row r="20" spans="1:5" ht="30.75" customHeight="1" thickBot="1" x14ac:dyDescent="0.3">
      <c r="A20" s="140"/>
      <c r="B20" s="19" t="s">
        <v>117</v>
      </c>
      <c r="C20" s="136"/>
      <c r="D20" s="137"/>
      <c r="E20" s="34" t="s">
        <v>454</v>
      </c>
    </row>
    <row r="21" spans="1:5" ht="27" customHeight="1" thickBot="1" x14ac:dyDescent="0.3">
      <c r="A21" s="111"/>
      <c r="B21" s="111"/>
      <c r="C21" s="111"/>
      <c r="D21" s="111"/>
    </row>
    <row r="22" spans="1:5" ht="46.5" customHeight="1" thickBot="1" x14ac:dyDescent="0.3">
      <c r="A22" s="112" t="s">
        <v>168</v>
      </c>
      <c r="B22" s="113"/>
      <c r="C22" s="113"/>
      <c r="D22" s="114"/>
    </row>
  </sheetData>
  <sheetProtection password="CBF7" sheet="1" objects="1" scenarios="1"/>
  <mergeCells count="25">
    <mergeCell ref="C12:D12"/>
    <mergeCell ref="A6:A10"/>
    <mergeCell ref="A11:A15"/>
    <mergeCell ref="C8:D8"/>
    <mergeCell ref="C9:D9"/>
    <mergeCell ref="C10:D10"/>
    <mergeCell ref="C11:D11"/>
    <mergeCell ref="A22:D22"/>
    <mergeCell ref="A21:D21"/>
    <mergeCell ref="C13:D13"/>
    <mergeCell ref="C14:D14"/>
    <mergeCell ref="C15:D15"/>
    <mergeCell ref="C16:D16"/>
    <mergeCell ref="C17:D17"/>
    <mergeCell ref="C18:D18"/>
    <mergeCell ref="A16:A20"/>
    <mergeCell ref="C19:D19"/>
    <mergeCell ref="C20:D20"/>
    <mergeCell ref="A2:D2"/>
    <mergeCell ref="A1:D1"/>
    <mergeCell ref="C6:D6"/>
    <mergeCell ref="C7:D7"/>
    <mergeCell ref="B5:D5"/>
    <mergeCell ref="A4:D4"/>
    <mergeCell ref="A3:D3"/>
  </mergeCells>
  <dataValidations count="2">
    <dataValidation type="textLength" operator="lessThan" allowBlank="1" showErrorMessage="1" errorTitle="Text length" error="Text length limited to 600 characters - please shorten your description" sqref="B5:D5">
      <formula1>600</formula1>
    </dataValidation>
    <dataValidation type="textLength" operator="lessThanOrEqual" allowBlank="1" showInputMessage="1" showErrorMessage="1" errorTitle="Text length" error="Text length limited to 150 characters - please shorten your description" sqref="C6:D20">
      <formula1>150</formula1>
    </dataValidation>
  </dataValidations>
  <pageMargins left="0.7" right="0.7" top="0.75" bottom="0.75" header="0.3" footer="0.3"/>
  <pageSetup paperSize="9" scale="73" orientation="portrait" r:id="rId1"/>
  <colBreaks count="1" manualBreakCount="1">
    <brk id="4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K18"/>
  <sheetViews>
    <sheetView topLeftCell="A3" zoomScaleNormal="100" workbookViewId="0">
      <selection activeCell="C15" sqref="C15"/>
    </sheetView>
  </sheetViews>
  <sheetFormatPr defaultRowHeight="15" x14ac:dyDescent="0.25"/>
  <cols>
    <col min="1" max="1" width="9.140625" style="27"/>
    <col min="2" max="4" width="25.7109375" style="27" customWidth="1"/>
    <col min="5" max="5" width="15.7109375" style="27" customWidth="1"/>
    <col min="6" max="7" width="35.7109375" style="27" customWidth="1"/>
    <col min="8" max="10" width="21.140625" style="27" customWidth="1"/>
    <col min="11" max="11" width="43.28515625" style="27" customWidth="1"/>
    <col min="12" max="16384" width="9.140625" style="27"/>
  </cols>
  <sheetData>
    <row r="1" spans="1:11" ht="35.25" customHeight="1" x14ac:dyDescent="0.25">
      <c r="A1" s="121" t="s">
        <v>159</v>
      </c>
      <c r="B1" s="121"/>
      <c r="C1" s="121"/>
      <c r="D1" s="121"/>
      <c r="E1" s="121"/>
      <c r="F1" s="121"/>
      <c r="G1" s="121"/>
    </row>
    <row r="3" spans="1:11" ht="21" x14ac:dyDescent="0.35">
      <c r="A3" s="148" t="s">
        <v>116</v>
      </c>
      <c r="B3" s="148"/>
      <c r="C3" s="148"/>
      <c r="D3" s="148"/>
      <c r="E3" s="148"/>
      <c r="F3" s="148"/>
      <c r="G3" s="148"/>
      <c r="H3" s="28"/>
      <c r="I3" s="28"/>
      <c r="J3" s="28"/>
      <c r="K3" s="28"/>
    </row>
    <row r="4" spans="1:11" x14ac:dyDescent="0.25">
      <c r="A4" s="149" t="s">
        <v>137</v>
      </c>
      <c r="B4" s="149"/>
      <c r="C4" s="149"/>
      <c r="D4" s="149"/>
      <c r="E4" s="149"/>
      <c r="F4" s="149"/>
      <c r="G4" s="149"/>
      <c r="H4" s="29"/>
      <c r="I4" s="29"/>
      <c r="J4" s="29"/>
      <c r="K4" s="29"/>
    </row>
    <row r="5" spans="1:11" x14ac:dyDescent="0.25">
      <c r="A5" s="149" t="s">
        <v>136</v>
      </c>
      <c r="B5" s="149"/>
      <c r="C5" s="149"/>
      <c r="D5" s="149"/>
      <c r="E5" s="149"/>
      <c r="F5" s="149"/>
      <c r="G5" s="149"/>
      <c r="H5" s="29"/>
      <c r="I5" s="29"/>
      <c r="J5" s="29"/>
      <c r="K5" s="29"/>
    </row>
    <row r="6" spans="1:11" ht="15.75" thickBot="1" x14ac:dyDescent="0.3"/>
    <row r="7" spans="1:11" ht="59.25" customHeight="1" thickBot="1" x14ac:dyDescent="0.3">
      <c r="A7" s="30" t="s">
        <v>114</v>
      </c>
      <c r="B7" s="31" t="s">
        <v>139</v>
      </c>
      <c r="C7" s="31" t="s">
        <v>140</v>
      </c>
      <c r="D7" s="31" t="s">
        <v>113</v>
      </c>
      <c r="E7" s="31" t="s">
        <v>112</v>
      </c>
      <c r="F7" s="31" t="s">
        <v>176</v>
      </c>
      <c r="G7" s="32" t="s">
        <v>111</v>
      </c>
      <c r="H7" s="33"/>
    </row>
    <row r="8" spans="1:11" ht="27" customHeight="1" thickBot="1" x14ac:dyDescent="0.3">
      <c r="A8" s="146" t="s">
        <v>134</v>
      </c>
      <c r="B8" s="147"/>
      <c r="C8" s="147"/>
      <c r="D8" s="147"/>
      <c r="E8" s="147"/>
      <c r="F8" s="147"/>
      <c r="G8" s="75" t="s">
        <v>455</v>
      </c>
      <c r="H8" s="33"/>
    </row>
    <row r="9" spans="1:11" s="20" customFormat="1" ht="50.1" customHeight="1" x14ac:dyDescent="0.25">
      <c r="A9" s="22">
        <v>1</v>
      </c>
      <c r="B9" s="82"/>
      <c r="C9" s="82"/>
      <c r="D9" s="83"/>
      <c r="E9" s="83"/>
      <c r="F9" s="84"/>
      <c r="G9" s="85"/>
      <c r="H9" s="21"/>
    </row>
    <row r="10" spans="1:11" s="20" customFormat="1" ht="50.1" customHeight="1" thickBot="1" x14ac:dyDescent="0.3">
      <c r="A10" s="23">
        <v>2</v>
      </c>
      <c r="B10" s="86"/>
      <c r="C10" s="87"/>
      <c r="D10" s="84"/>
      <c r="E10" s="84"/>
      <c r="F10" s="84"/>
      <c r="G10" s="88"/>
      <c r="H10" s="21"/>
    </row>
    <row r="11" spans="1:11" ht="27" customHeight="1" thickBot="1" x14ac:dyDescent="0.3">
      <c r="A11" s="146" t="s">
        <v>156</v>
      </c>
      <c r="B11" s="147"/>
      <c r="C11" s="147"/>
      <c r="D11" s="147"/>
      <c r="E11" s="147"/>
      <c r="F11" s="147"/>
      <c r="G11" s="75" t="s">
        <v>455</v>
      </c>
      <c r="H11" s="33"/>
    </row>
    <row r="12" spans="1:11" s="20" customFormat="1" ht="50.1" customHeight="1" x14ac:dyDescent="0.25">
      <c r="A12" s="22">
        <v>3</v>
      </c>
      <c r="B12" s="82"/>
      <c r="C12" s="89"/>
      <c r="D12" s="84"/>
      <c r="E12" s="83"/>
      <c r="F12" s="83"/>
      <c r="G12" s="85"/>
      <c r="H12" s="21"/>
    </row>
    <row r="13" spans="1:11" s="20" customFormat="1" ht="50.1" customHeight="1" thickBot="1" x14ac:dyDescent="0.3">
      <c r="A13" s="23">
        <v>4</v>
      </c>
      <c r="B13" s="86"/>
      <c r="C13" s="87"/>
      <c r="D13" s="84"/>
      <c r="E13" s="84"/>
      <c r="F13" s="84"/>
      <c r="G13" s="88"/>
      <c r="H13" s="21"/>
    </row>
    <row r="14" spans="1:11" ht="27" customHeight="1" thickBot="1" x14ac:dyDescent="0.3">
      <c r="A14" s="146" t="s">
        <v>110</v>
      </c>
      <c r="B14" s="147"/>
      <c r="C14" s="147"/>
      <c r="D14" s="147"/>
      <c r="E14" s="147"/>
      <c r="F14" s="147"/>
      <c r="G14" s="150"/>
      <c r="H14" s="33"/>
    </row>
    <row r="15" spans="1:11" s="20" customFormat="1" ht="50.1" customHeight="1" x14ac:dyDescent="0.25">
      <c r="A15" s="22">
        <v>5</v>
      </c>
      <c r="B15" s="82"/>
      <c r="C15" s="24" t="s">
        <v>138</v>
      </c>
      <c r="D15" s="83"/>
      <c r="E15" s="83"/>
      <c r="F15" s="83"/>
      <c r="G15" s="85"/>
      <c r="H15" s="21"/>
    </row>
    <row r="16" spans="1:11" s="20" customFormat="1" ht="50.1" customHeight="1" thickBot="1" x14ac:dyDescent="0.3">
      <c r="A16" s="25">
        <v>6</v>
      </c>
      <c r="B16" s="90"/>
      <c r="C16" s="26" t="s">
        <v>138</v>
      </c>
      <c r="D16" s="91"/>
      <c r="E16" s="91"/>
      <c r="F16" s="91"/>
      <c r="G16" s="92"/>
      <c r="H16" s="21"/>
    </row>
    <row r="18" spans="1:7" ht="51" customHeight="1" x14ac:dyDescent="0.25">
      <c r="A18" s="144" t="s">
        <v>169</v>
      </c>
      <c r="B18" s="145"/>
      <c r="C18" s="145"/>
      <c r="D18" s="145"/>
      <c r="E18" s="145"/>
      <c r="F18" s="145"/>
      <c r="G18" s="145"/>
    </row>
  </sheetData>
  <mergeCells count="8">
    <mergeCell ref="A18:G18"/>
    <mergeCell ref="A1:G1"/>
    <mergeCell ref="A8:F8"/>
    <mergeCell ref="A11:F11"/>
    <mergeCell ref="A3:G3"/>
    <mergeCell ref="A4:G4"/>
    <mergeCell ref="A5:G5"/>
    <mergeCell ref="A14:G14"/>
  </mergeCells>
  <dataValidations xWindow="805" yWindow="659" count="9">
    <dataValidation allowBlank="1" showInputMessage="1" showErrorMessage="1" prompt="Please specify the parameter that your project addresses and which you are trying to improve - for which the data in this line of the table refer" sqref="A15:A16 A8:A13"/>
    <dataValidation type="textLength" operator="lessThanOrEqual" allowBlank="1" showInputMessage="1" showErrorMessage="1" errorTitle="Text too long" error="Text length limited to 200 characters in this cell - please shorten your description" promptTitle="Current status" prompt="Please describe BRIEFLY the project status concerning the objective - max. 200 characters per cell" sqref="G9:G10 G12:G13 G15:G16">
      <formula1>200</formula1>
    </dataValidation>
    <dataValidation type="textLength" operator="lessThanOrEqual" allowBlank="1" showInputMessage="1" showErrorMessage="1" errorTitle="Text too long" error="Text length limited to 100 characters in this cell - please shorten your description" prompt="Please specify the target value (and unit) for this parameter as indicated in the relevant MAIP/MAWP._x000a_Max 100 characters per cell" sqref="C9:C10">
      <formula1>100</formula1>
    </dataValidation>
    <dataValidation type="textLength" operator="lessThanOrEqual" allowBlank="1" showInputMessage="1" showErrorMessage="1" errorTitle="Text too long" error="Text length limited to 100 characters in this cell - please shorten your description" prompt="Please specify the target value (and unit) for this  parameter as indicated in the relevant AIP/AWP for the call and topic to which the project successfully applied._x000a_Max. 100 characters per cell." sqref="C12:C13">
      <formula1>100</formula1>
    </dataValidation>
    <dataValidation type="textLength" operator="lessThanOrEqual" allowBlank="1" showInputMessage="1" showErrorMessage="1" errorTitle="Text too long" error="Text length limited to 50 characters in this cell - please shorten your description" promptTitle="Probability" prompt="Please indicate the estimated probability of meeting the objective within the project timeframe - max 50 characters per cell" sqref="E9:E10 E12:E13 E15:E16">
      <formula1>50</formula1>
    </dataValidation>
    <dataValidation allowBlank="1" showInputMessage="1" showErrorMessage="1" prompt="Please specify the quantitative value obtained for the parameter within the project to-date" sqref="D15"/>
    <dataValidation type="textLength" operator="lessThanOrEqual" allowBlank="1" showInputMessage="1" showErrorMessage="1" errorTitle="Text too long" error="Text length limited to 100 characters in this cell - please shorten your description" prompt="Please specify the parameter that your project addresses and which you are trying to improve - for which the data in this line of the table refer._x000a_Max 100 characters per cell" sqref="B9:B10 B12:B13 B15:B16">
      <formula1>100</formula1>
    </dataValidation>
    <dataValidation type="textLength" operator="lessThanOrEqual" allowBlank="1" showInputMessage="1" showErrorMessage="1" errorTitle="Text too long" error="Text length limited to 200 characters in this cell - please shorten your description" promptTitle="Programme objective" prompt="Please indicate the worldwide state-of-art value for this parameter in the literature and specify the relevant source/reference - if this project is setting the actual state-of-art, please indicate this._x000a_Max 200 caracters per cell" sqref="F9:F10 F12:F13 F15:F16">
      <formula1>200</formula1>
    </dataValidation>
    <dataValidation type="textLength" operator="lessThanOrEqual" allowBlank="1" showInputMessage="1" showErrorMessage="1" errorTitle="Text too long" error="Text length limited to 100 characters in this cell - please shorten your description" prompt="Please specify the quantitative value obtained for the parameter within the project to date._x000a_Max 100 characters per cell" sqref="D9:D10 D12:D13 D15:D16">
      <formula1>100</formula1>
    </dataValidation>
  </dataValidations>
  <pageMargins left="0.7" right="0.7" top="0.75" bottom="0.75" header="0.3" footer="0.3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05" yWindow="659" count="2">
        <x14:dataValidation type="list" allowBlank="1" showInputMessage="1" showErrorMessage="1" promptTitle="Annual objectives" prompt="Please select the source for the annual objectives taken, i.e. the FCH JU work plan defining the topic to which the project succesffuly submitted a proposal">
          <x14:formula1>
            <xm:f>Data!$D$5:$D$12</xm:f>
          </x14:formula1>
          <xm:sqref>G11</xm:sqref>
        </x14:dataValidation>
        <x14:dataValidation type="list" allowBlank="1" showInputMessage="1" showErrorMessage="1" promptTitle="Multi-annual plan" prompt="Please select the source (MAIP or MAWP) from which the multi-annual objectives are taken">
          <x14:formula1>
            <xm:f>Data!$B$5:$B$7</xm:f>
          </x14:formula1>
          <xm:sqref>G8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R105"/>
  <sheetViews>
    <sheetView workbookViewId="0">
      <selection activeCell="X22" sqref="X22"/>
    </sheetView>
  </sheetViews>
  <sheetFormatPr defaultRowHeight="15" x14ac:dyDescent="0.25"/>
  <cols>
    <col min="1" max="1" width="9.140625" style="33"/>
    <col min="2" max="2" width="17" style="33" bestFit="1" customWidth="1"/>
    <col min="3" max="3" width="5.140625" style="33" customWidth="1"/>
    <col min="4" max="4" width="12" style="33" bestFit="1" customWidth="1"/>
    <col min="5" max="5" width="3.85546875" style="33" customWidth="1"/>
    <col min="6" max="6" width="51.5703125" style="33" bestFit="1" customWidth="1"/>
    <col min="7" max="7" width="9.140625" style="33"/>
    <col min="8" max="8" width="23.140625" style="33" hidden="1" customWidth="1"/>
    <col min="9" max="10" width="8.42578125" style="33" hidden="1" customWidth="1"/>
    <col min="11" max="12" width="9.140625" style="33" hidden="1" customWidth="1"/>
    <col min="13" max="13" width="59.7109375" style="33" hidden="1" customWidth="1"/>
    <col min="14" max="14" width="11" style="33" hidden="1" customWidth="1"/>
    <col min="15" max="15" width="9.140625" style="33" hidden="1" customWidth="1"/>
    <col min="16" max="17" width="13.28515625" style="33" hidden="1" customWidth="1"/>
    <col min="18" max="18" width="9.140625" style="33" hidden="1" customWidth="1"/>
    <col min="19" max="16384" width="9.140625" style="33"/>
  </cols>
  <sheetData>
    <row r="1" spans="2:18" x14ac:dyDescent="0.25">
      <c r="M1" s="73" t="s">
        <v>465</v>
      </c>
    </row>
    <row r="3" spans="2:18" x14ac:dyDescent="0.25">
      <c r="H3" s="33">
        <v>1</v>
      </c>
      <c r="I3" s="33">
        <v>2</v>
      </c>
      <c r="J3" s="33">
        <v>3</v>
      </c>
      <c r="K3" s="33">
        <v>4</v>
      </c>
      <c r="L3" s="33">
        <v>5</v>
      </c>
      <c r="M3" s="33">
        <v>6</v>
      </c>
      <c r="N3" s="33">
        <v>7</v>
      </c>
      <c r="O3" s="33">
        <v>8</v>
      </c>
      <c r="P3" s="33">
        <v>9</v>
      </c>
      <c r="Q3" s="33">
        <v>10</v>
      </c>
      <c r="R3" s="33">
        <v>11</v>
      </c>
    </row>
    <row r="4" spans="2:18" s="37" customFormat="1" ht="60.75" x14ac:dyDescent="0.25">
      <c r="B4" s="42" t="s">
        <v>154</v>
      </c>
      <c r="D4" s="42" t="s">
        <v>155</v>
      </c>
      <c r="F4" s="42" t="s">
        <v>171</v>
      </c>
      <c r="H4" s="46" t="s">
        <v>185</v>
      </c>
      <c r="I4" s="66" t="s">
        <v>451</v>
      </c>
      <c r="J4" s="79" t="s">
        <v>499</v>
      </c>
      <c r="K4" s="48" t="s">
        <v>437</v>
      </c>
      <c r="L4" s="56" t="s">
        <v>428</v>
      </c>
      <c r="M4" s="52" t="s">
        <v>439</v>
      </c>
      <c r="N4" s="58" t="s">
        <v>186</v>
      </c>
      <c r="O4" s="60" t="s">
        <v>187</v>
      </c>
      <c r="P4" s="62" t="s">
        <v>188</v>
      </c>
      <c r="Q4" s="62" t="s">
        <v>189</v>
      </c>
      <c r="R4" s="72" t="s">
        <v>452</v>
      </c>
    </row>
    <row r="5" spans="2:18" s="44" customFormat="1" ht="15.75" customHeight="1" x14ac:dyDescent="0.25">
      <c r="B5" s="74" t="s">
        <v>455</v>
      </c>
      <c r="D5" s="74" t="s">
        <v>455</v>
      </c>
      <c r="F5" s="43" t="s">
        <v>458</v>
      </c>
      <c r="H5" s="47" t="s">
        <v>190</v>
      </c>
      <c r="I5" s="67" t="s">
        <v>191</v>
      </c>
      <c r="J5" s="80">
        <v>2013</v>
      </c>
      <c r="K5" s="49" t="s">
        <v>192</v>
      </c>
      <c r="L5" s="57">
        <v>633174</v>
      </c>
      <c r="M5" s="53" t="s">
        <v>193</v>
      </c>
      <c r="N5" s="59">
        <v>41891578.799999997</v>
      </c>
      <c r="O5" s="61">
        <v>14999983</v>
      </c>
      <c r="P5" s="63">
        <v>42005</v>
      </c>
      <c r="Q5" s="63">
        <v>43830</v>
      </c>
      <c r="R5" s="73" t="s">
        <v>462</v>
      </c>
    </row>
    <row r="6" spans="2:18" s="44" customFormat="1" ht="15.75" customHeight="1" x14ac:dyDescent="0.25">
      <c r="B6" s="43" t="s">
        <v>145</v>
      </c>
      <c r="D6" s="43" t="s">
        <v>147</v>
      </c>
      <c r="F6" s="43" t="s">
        <v>459</v>
      </c>
      <c r="H6" s="47" t="s">
        <v>194</v>
      </c>
      <c r="I6" s="68" t="s">
        <v>191</v>
      </c>
      <c r="J6" s="81">
        <v>2012</v>
      </c>
      <c r="K6" s="50" t="s">
        <v>195</v>
      </c>
      <c r="L6" s="57">
        <v>325343</v>
      </c>
      <c r="M6" s="53" t="s">
        <v>440</v>
      </c>
      <c r="N6" s="59">
        <v>2883721</v>
      </c>
      <c r="O6" s="61">
        <v>1962548</v>
      </c>
      <c r="P6" s="64">
        <v>41395</v>
      </c>
      <c r="Q6" s="64">
        <v>42855</v>
      </c>
      <c r="R6" s="73" t="s">
        <v>464</v>
      </c>
    </row>
    <row r="7" spans="2:18" s="44" customFormat="1" ht="15.75" customHeight="1" x14ac:dyDescent="0.25">
      <c r="B7" s="43" t="s">
        <v>146</v>
      </c>
      <c r="D7" s="43" t="s">
        <v>148</v>
      </c>
      <c r="F7" s="43" t="s">
        <v>460</v>
      </c>
      <c r="H7" s="47" t="s">
        <v>196</v>
      </c>
      <c r="I7" s="68" t="s">
        <v>191</v>
      </c>
      <c r="J7" s="81">
        <v>2011</v>
      </c>
      <c r="K7" s="50" t="s">
        <v>197</v>
      </c>
      <c r="L7" s="57">
        <v>303482</v>
      </c>
      <c r="M7" s="54" t="s">
        <v>198</v>
      </c>
      <c r="N7" s="59">
        <v>2822692.04</v>
      </c>
      <c r="O7" s="61">
        <v>1747884</v>
      </c>
      <c r="P7" s="64">
        <v>41183</v>
      </c>
      <c r="Q7" s="64">
        <v>42369</v>
      </c>
      <c r="R7" s="73" t="s">
        <v>463</v>
      </c>
    </row>
    <row r="8" spans="2:18" s="44" customFormat="1" ht="15.75" customHeight="1" x14ac:dyDescent="0.25">
      <c r="D8" s="43" t="s">
        <v>149</v>
      </c>
      <c r="F8" s="43" t="s">
        <v>461</v>
      </c>
      <c r="H8" s="47" t="s">
        <v>199</v>
      </c>
      <c r="I8" s="68" t="s">
        <v>191</v>
      </c>
      <c r="J8" s="81">
        <v>2011</v>
      </c>
      <c r="K8" s="49" t="s">
        <v>200</v>
      </c>
      <c r="L8" s="57">
        <v>303435</v>
      </c>
      <c r="M8" s="54" t="s">
        <v>201</v>
      </c>
      <c r="N8" s="59">
        <v>3594580.5</v>
      </c>
      <c r="O8" s="61">
        <v>2187039.7999999998</v>
      </c>
      <c r="P8" s="64">
        <v>41030</v>
      </c>
      <c r="Q8" s="64">
        <v>42308</v>
      </c>
      <c r="R8" s="73" t="s">
        <v>466</v>
      </c>
    </row>
    <row r="9" spans="2:18" s="44" customFormat="1" ht="15.75" customHeight="1" x14ac:dyDescent="0.25">
      <c r="D9" s="43" t="s">
        <v>150</v>
      </c>
      <c r="F9" s="43" t="s">
        <v>467</v>
      </c>
      <c r="H9" s="47" t="s">
        <v>429</v>
      </c>
      <c r="I9" s="68" t="s">
        <v>191</v>
      </c>
      <c r="J9" s="81">
        <v>2014</v>
      </c>
      <c r="K9" s="49" t="s">
        <v>470</v>
      </c>
      <c r="L9" s="57">
        <v>671396</v>
      </c>
      <c r="M9" s="54" t="s">
        <v>202</v>
      </c>
      <c r="N9" s="59">
        <v>4464448</v>
      </c>
      <c r="O9" s="61">
        <v>3496947</v>
      </c>
      <c r="P9" s="64">
        <v>42217</v>
      </c>
      <c r="Q9" s="64">
        <v>43312</v>
      </c>
      <c r="R9" s="73" t="s">
        <v>464</v>
      </c>
    </row>
    <row r="10" spans="2:18" s="44" customFormat="1" ht="15.75" customHeight="1" x14ac:dyDescent="0.25">
      <c r="D10" s="43" t="s">
        <v>151</v>
      </c>
      <c r="F10" s="43" t="s">
        <v>170</v>
      </c>
      <c r="H10" s="47" t="s">
        <v>203</v>
      </c>
      <c r="I10" s="68" t="s">
        <v>191</v>
      </c>
      <c r="J10" s="81">
        <v>2012</v>
      </c>
      <c r="K10" s="50" t="s">
        <v>471</v>
      </c>
      <c r="L10" s="57">
        <v>325335</v>
      </c>
      <c r="M10" s="54" t="s">
        <v>204</v>
      </c>
      <c r="N10" s="59">
        <v>14715529.6</v>
      </c>
      <c r="O10" s="61">
        <v>7757273</v>
      </c>
      <c r="P10" s="64">
        <v>41395</v>
      </c>
      <c r="Q10" s="64">
        <v>42794</v>
      </c>
      <c r="R10" s="73" t="s">
        <v>463</v>
      </c>
    </row>
    <row r="11" spans="2:18" s="44" customFormat="1" ht="15.75" customHeight="1" x14ac:dyDescent="0.25">
      <c r="D11" s="43" t="s">
        <v>152</v>
      </c>
      <c r="H11" s="47" t="s">
        <v>205</v>
      </c>
      <c r="I11" s="68" t="s">
        <v>191</v>
      </c>
      <c r="J11" s="81">
        <v>2011</v>
      </c>
      <c r="K11" s="49" t="s">
        <v>206</v>
      </c>
      <c r="L11" s="57">
        <v>303476</v>
      </c>
      <c r="M11" s="54" t="s">
        <v>207</v>
      </c>
      <c r="N11" s="59">
        <v>4220423.4000000004</v>
      </c>
      <c r="O11" s="61">
        <v>2245244</v>
      </c>
      <c r="P11" s="64">
        <v>41153</v>
      </c>
      <c r="Q11" s="64">
        <v>42429</v>
      </c>
      <c r="R11" s="73" t="s">
        <v>465</v>
      </c>
    </row>
    <row r="12" spans="2:18" s="44" customFormat="1" ht="15.75" customHeight="1" x14ac:dyDescent="0.25">
      <c r="D12" s="43" t="s">
        <v>153</v>
      </c>
      <c r="H12" s="47" t="s">
        <v>208</v>
      </c>
      <c r="I12" s="68" t="s">
        <v>191</v>
      </c>
      <c r="J12" s="81">
        <v>2014</v>
      </c>
      <c r="K12" s="49" t="s">
        <v>469</v>
      </c>
      <c r="L12" s="57">
        <v>671459</v>
      </c>
      <c r="M12" s="54" t="s">
        <v>209</v>
      </c>
      <c r="N12" s="59">
        <v>3396391</v>
      </c>
      <c r="O12" s="61">
        <v>3147640</v>
      </c>
      <c r="P12" s="64">
        <v>42248</v>
      </c>
      <c r="Q12" s="64">
        <v>43343</v>
      </c>
      <c r="R12" s="73" t="s">
        <v>466</v>
      </c>
    </row>
    <row r="13" spans="2:18" s="44" customFormat="1" ht="15.75" customHeight="1" x14ac:dyDescent="0.25">
      <c r="D13" s="45" t="s">
        <v>180</v>
      </c>
      <c r="H13" s="47" t="s">
        <v>210</v>
      </c>
      <c r="I13" s="68" t="s">
        <v>191</v>
      </c>
      <c r="J13" s="81">
        <v>2012</v>
      </c>
      <c r="K13" s="49" t="s">
        <v>211</v>
      </c>
      <c r="L13" s="57">
        <v>325383</v>
      </c>
      <c r="M13" s="54" t="s">
        <v>212</v>
      </c>
      <c r="N13" s="59">
        <v>3843868.4</v>
      </c>
      <c r="O13" s="61">
        <v>2486180</v>
      </c>
      <c r="P13" s="64">
        <v>41395</v>
      </c>
      <c r="Q13" s="64">
        <v>42613</v>
      </c>
      <c r="R13" s="73" t="s">
        <v>466</v>
      </c>
    </row>
    <row r="14" spans="2:18" s="44" customFormat="1" ht="15.75" customHeight="1" x14ac:dyDescent="0.25">
      <c r="D14" s="45" t="s">
        <v>181</v>
      </c>
      <c r="H14" s="47" t="s">
        <v>213</v>
      </c>
      <c r="I14" s="68" t="s">
        <v>191</v>
      </c>
      <c r="J14" s="81">
        <v>2011</v>
      </c>
      <c r="K14" s="49" t="s">
        <v>214</v>
      </c>
      <c r="L14" s="57">
        <v>303428</v>
      </c>
      <c r="M14" s="54" t="s">
        <v>215</v>
      </c>
      <c r="N14" s="59">
        <v>4070711.3</v>
      </c>
      <c r="O14" s="61">
        <v>2273682</v>
      </c>
      <c r="P14" s="64">
        <v>41000</v>
      </c>
      <c r="Q14" s="64">
        <v>42277</v>
      </c>
      <c r="R14" s="73" t="s">
        <v>466</v>
      </c>
    </row>
    <row r="15" spans="2:18" s="44" customFormat="1" ht="15.75" customHeight="1" x14ac:dyDescent="0.25">
      <c r="D15" s="45" t="s">
        <v>182</v>
      </c>
      <c r="H15" s="47" t="s">
        <v>216</v>
      </c>
      <c r="I15" s="68" t="s">
        <v>191</v>
      </c>
      <c r="J15" s="81">
        <v>2012</v>
      </c>
      <c r="K15" s="50" t="s">
        <v>217</v>
      </c>
      <c r="L15" s="57">
        <v>325268</v>
      </c>
      <c r="M15" s="53" t="s">
        <v>218</v>
      </c>
      <c r="N15" s="59">
        <v>4679600.54</v>
      </c>
      <c r="O15" s="61">
        <v>2255690</v>
      </c>
      <c r="P15" s="64">
        <v>41426</v>
      </c>
      <c r="Q15" s="64">
        <v>42521</v>
      </c>
      <c r="R15" s="73" t="s">
        <v>463</v>
      </c>
    </row>
    <row r="16" spans="2:18" s="44" customFormat="1" ht="15.75" customHeight="1" x14ac:dyDescent="0.25">
      <c r="D16" s="45" t="s">
        <v>183</v>
      </c>
      <c r="H16" s="47" t="s">
        <v>219</v>
      </c>
      <c r="I16" s="68" t="s">
        <v>191</v>
      </c>
      <c r="J16" s="81">
        <v>2011</v>
      </c>
      <c r="K16" s="49" t="s">
        <v>220</v>
      </c>
      <c r="L16" s="57">
        <v>303492</v>
      </c>
      <c r="M16" s="55" t="s">
        <v>221</v>
      </c>
      <c r="N16" s="59">
        <v>3088327.8</v>
      </c>
      <c r="O16" s="61">
        <v>1895862</v>
      </c>
      <c r="P16" s="64">
        <v>41275</v>
      </c>
      <c r="Q16" s="64">
        <v>42369</v>
      </c>
      <c r="R16" s="73" t="s">
        <v>463</v>
      </c>
    </row>
    <row r="17" spans="4:18" s="44" customFormat="1" ht="15.75" customHeight="1" x14ac:dyDescent="0.25">
      <c r="D17" s="45" t="s">
        <v>184</v>
      </c>
      <c r="H17" s="47" t="s">
        <v>222</v>
      </c>
      <c r="I17" s="68" t="s">
        <v>191</v>
      </c>
      <c r="J17" s="80">
        <v>2013</v>
      </c>
      <c r="K17" s="50" t="s">
        <v>223</v>
      </c>
      <c r="L17" s="57">
        <v>633107</v>
      </c>
      <c r="M17" s="53" t="s">
        <v>224</v>
      </c>
      <c r="N17" s="59">
        <v>551609</v>
      </c>
      <c r="O17" s="61">
        <v>432522.53</v>
      </c>
      <c r="P17" s="64">
        <v>41944</v>
      </c>
      <c r="Q17" s="64">
        <v>42674</v>
      </c>
      <c r="R17" s="73" t="s">
        <v>453</v>
      </c>
    </row>
    <row r="18" spans="4:18" s="44" customFormat="1" ht="15.75" customHeight="1" x14ac:dyDescent="0.25">
      <c r="H18" s="47" t="s">
        <v>225</v>
      </c>
      <c r="I18" s="68" t="s">
        <v>191</v>
      </c>
      <c r="J18" s="81">
        <v>2009</v>
      </c>
      <c r="K18" s="49" t="s">
        <v>472</v>
      </c>
      <c r="L18" s="57">
        <v>256848</v>
      </c>
      <c r="M18" s="53" t="s">
        <v>226</v>
      </c>
      <c r="N18" s="59">
        <v>81956227.280000001</v>
      </c>
      <c r="O18" s="61">
        <v>25878334</v>
      </c>
      <c r="P18" s="64">
        <v>40269</v>
      </c>
      <c r="Q18" s="64">
        <v>42735</v>
      </c>
      <c r="R18" s="73" t="s">
        <v>462</v>
      </c>
    </row>
    <row r="19" spans="4:18" s="44" customFormat="1" ht="15.75" customHeight="1" x14ac:dyDescent="0.25">
      <c r="H19" s="47" t="s">
        <v>227</v>
      </c>
      <c r="I19" s="68" t="s">
        <v>191</v>
      </c>
      <c r="J19" s="81">
        <v>2012</v>
      </c>
      <c r="K19" s="50" t="s">
        <v>473</v>
      </c>
      <c r="L19" s="57">
        <v>325262</v>
      </c>
      <c r="M19" s="55" t="s">
        <v>441</v>
      </c>
      <c r="N19" s="59">
        <v>6097180</v>
      </c>
      <c r="O19" s="61">
        <v>3989723</v>
      </c>
      <c r="P19" s="64">
        <v>41426</v>
      </c>
      <c r="Q19" s="64">
        <v>42521</v>
      </c>
      <c r="R19" s="73" t="s">
        <v>465</v>
      </c>
    </row>
    <row r="20" spans="4:18" s="44" customFormat="1" ht="15.75" customHeight="1" x14ac:dyDescent="0.25">
      <c r="H20" s="47" t="s">
        <v>430</v>
      </c>
      <c r="I20" s="69" t="s">
        <v>191</v>
      </c>
      <c r="J20" s="81">
        <v>2011</v>
      </c>
      <c r="K20" s="49" t="s">
        <v>474</v>
      </c>
      <c r="L20" s="57">
        <v>303458</v>
      </c>
      <c r="M20" s="54" t="s">
        <v>228</v>
      </c>
      <c r="N20" s="59">
        <v>8578142.5999999996</v>
      </c>
      <c r="O20" s="61">
        <v>4590095</v>
      </c>
      <c r="P20" s="64">
        <v>41030</v>
      </c>
      <c r="Q20" s="65">
        <v>43830</v>
      </c>
      <c r="R20" s="73" t="s">
        <v>464</v>
      </c>
    </row>
    <row r="21" spans="4:18" s="44" customFormat="1" ht="15.75" customHeight="1" x14ac:dyDescent="0.25">
      <c r="H21" s="47" t="s">
        <v>229</v>
      </c>
      <c r="I21" s="68" t="s">
        <v>191</v>
      </c>
      <c r="J21" s="80">
        <v>2013</v>
      </c>
      <c r="K21" s="50" t="s">
        <v>230</v>
      </c>
      <c r="L21" s="57">
        <v>621193</v>
      </c>
      <c r="M21" s="53" t="s">
        <v>231</v>
      </c>
      <c r="N21" s="59">
        <v>3809234.6</v>
      </c>
      <c r="O21" s="61">
        <v>2339595</v>
      </c>
      <c r="P21" s="64">
        <v>41730</v>
      </c>
      <c r="Q21" s="64">
        <v>42825</v>
      </c>
      <c r="R21" s="73" t="s">
        <v>463</v>
      </c>
    </row>
    <row r="22" spans="4:18" s="44" customFormat="1" ht="15.75" customHeight="1" x14ac:dyDescent="0.25">
      <c r="H22" s="47" t="s">
        <v>232</v>
      </c>
      <c r="I22" s="68" t="s">
        <v>191</v>
      </c>
      <c r="J22" s="81">
        <v>2010</v>
      </c>
      <c r="K22" s="50" t="s">
        <v>233</v>
      </c>
      <c r="L22" s="57">
        <v>279075</v>
      </c>
      <c r="M22" s="54" t="s">
        <v>234</v>
      </c>
      <c r="N22" s="59">
        <v>4933250.3899999997</v>
      </c>
      <c r="O22" s="61">
        <v>2484095</v>
      </c>
      <c r="P22" s="64">
        <v>40878</v>
      </c>
      <c r="Q22" s="64">
        <v>42369</v>
      </c>
      <c r="R22" s="73" t="s">
        <v>466</v>
      </c>
    </row>
    <row r="23" spans="4:18" s="44" customFormat="1" ht="15.75" customHeight="1" x14ac:dyDescent="0.25">
      <c r="H23" s="47" t="s">
        <v>235</v>
      </c>
      <c r="I23" s="68" t="s">
        <v>191</v>
      </c>
      <c r="J23" s="81">
        <v>2012</v>
      </c>
      <c r="K23" s="50" t="s">
        <v>496</v>
      </c>
      <c r="L23" s="57">
        <v>325330</v>
      </c>
      <c r="M23" s="54" t="s">
        <v>236</v>
      </c>
      <c r="N23" s="59">
        <v>3514791.16</v>
      </c>
      <c r="O23" s="61">
        <v>1984800.36</v>
      </c>
      <c r="P23" s="64">
        <v>41426</v>
      </c>
      <c r="Q23" s="64">
        <v>42521</v>
      </c>
      <c r="R23" s="73" t="s">
        <v>463</v>
      </c>
    </row>
    <row r="24" spans="4:18" s="44" customFormat="1" ht="15.75" customHeight="1" x14ac:dyDescent="0.25">
      <c r="H24" s="47" t="s">
        <v>431</v>
      </c>
      <c r="I24" s="68" t="s">
        <v>191</v>
      </c>
      <c r="J24" s="81">
        <v>2014</v>
      </c>
      <c r="K24" s="50" t="s">
        <v>237</v>
      </c>
      <c r="L24" s="57">
        <v>671473</v>
      </c>
      <c r="M24" s="54" t="s">
        <v>238</v>
      </c>
      <c r="N24" s="59">
        <v>3615223</v>
      </c>
      <c r="O24" s="61">
        <v>2953790.75</v>
      </c>
      <c r="P24" s="64">
        <v>42248</v>
      </c>
      <c r="Q24" s="64">
        <v>43343</v>
      </c>
      <c r="R24" s="73" t="s">
        <v>464</v>
      </c>
    </row>
    <row r="25" spans="4:18" s="44" customFormat="1" ht="15.75" customHeight="1" x14ac:dyDescent="0.25">
      <c r="H25" s="47" t="s">
        <v>239</v>
      </c>
      <c r="I25" s="68" t="s">
        <v>191</v>
      </c>
      <c r="J25" s="80">
        <v>2013</v>
      </c>
      <c r="K25" s="49" t="s">
        <v>240</v>
      </c>
      <c r="L25" s="57">
        <v>621256</v>
      </c>
      <c r="M25" s="54" t="s">
        <v>442</v>
      </c>
      <c r="N25" s="59">
        <v>10524200.4</v>
      </c>
      <c r="O25" s="61">
        <v>5466525</v>
      </c>
      <c r="P25" s="64">
        <v>42005</v>
      </c>
      <c r="Q25" s="64">
        <v>43465</v>
      </c>
      <c r="R25" s="73" t="s">
        <v>464</v>
      </c>
    </row>
    <row r="26" spans="4:18" s="44" customFormat="1" ht="15.75" customHeight="1" x14ac:dyDescent="0.25">
      <c r="H26" s="47" t="s">
        <v>241</v>
      </c>
      <c r="I26" s="68" t="s">
        <v>191</v>
      </c>
      <c r="J26" s="81">
        <v>2014</v>
      </c>
      <c r="K26" s="50" t="s">
        <v>242</v>
      </c>
      <c r="L26" s="57">
        <v>671470</v>
      </c>
      <c r="M26" s="54" t="s">
        <v>243</v>
      </c>
      <c r="N26" s="59">
        <v>5905336</v>
      </c>
      <c r="O26" s="61">
        <v>4492561</v>
      </c>
      <c r="P26" s="64">
        <v>42248</v>
      </c>
      <c r="Q26" s="64">
        <v>44074</v>
      </c>
      <c r="R26" s="73" t="s">
        <v>464</v>
      </c>
    </row>
    <row r="27" spans="4:18" s="44" customFormat="1" ht="15.75" customHeight="1" x14ac:dyDescent="0.25">
      <c r="H27" s="47" t="s">
        <v>244</v>
      </c>
      <c r="I27" s="68" t="s">
        <v>191</v>
      </c>
      <c r="J27" s="81">
        <v>2012</v>
      </c>
      <c r="K27" s="50" t="s">
        <v>475</v>
      </c>
      <c r="L27" s="57">
        <v>325368</v>
      </c>
      <c r="M27" s="55" t="s">
        <v>441</v>
      </c>
      <c r="N27" s="59">
        <v>2576615</v>
      </c>
      <c r="O27" s="61">
        <v>1495680</v>
      </c>
      <c r="P27" s="64">
        <v>41395</v>
      </c>
      <c r="Q27" s="64">
        <v>42674</v>
      </c>
      <c r="R27" s="73" t="s">
        <v>465</v>
      </c>
    </row>
    <row r="28" spans="4:18" s="44" customFormat="1" ht="15.75" customHeight="1" x14ac:dyDescent="0.25">
      <c r="H28" s="47" t="s">
        <v>245</v>
      </c>
      <c r="I28" s="68" t="s">
        <v>191</v>
      </c>
      <c r="J28" s="80">
        <v>2013</v>
      </c>
      <c r="K28" s="49" t="s">
        <v>246</v>
      </c>
      <c r="L28" s="57">
        <v>621208</v>
      </c>
      <c r="M28" s="53" t="s">
        <v>443</v>
      </c>
      <c r="N28" s="59">
        <v>3613489.6</v>
      </c>
      <c r="O28" s="61">
        <v>2101808</v>
      </c>
      <c r="P28" s="64">
        <v>41730</v>
      </c>
      <c r="Q28" s="64">
        <v>42825</v>
      </c>
      <c r="R28" s="73" t="s">
        <v>465</v>
      </c>
    </row>
    <row r="29" spans="4:18" s="44" customFormat="1" ht="15.75" customHeight="1" x14ac:dyDescent="0.25">
      <c r="H29" s="47" t="s">
        <v>247</v>
      </c>
      <c r="I29" s="68" t="s">
        <v>191</v>
      </c>
      <c r="J29" s="81">
        <v>2011</v>
      </c>
      <c r="K29" s="50" t="s">
        <v>248</v>
      </c>
      <c r="L29" s="57">
        <v>303411</v>
      </c>
      <c r="M29" s="54" t="s">
        <v>249</v>
      </c>
      <c r="N29" s="59">
        <v>4946134</v>
      </c>
      <c r="O29" s="61">
        <v>2954846</v>
      </c>
      <c r="P29" s="64">
        <v>41183</v>
      </c>
      <c r="Q29" s="64">
        <v>43008</v>
      </c>
      <c r="R29" s="73" t="s">
        <v>466</v>
      </c>
    </row>
    <row r="30" spans="4:18" s="44" customFormat="1" ht="15.75" customHeight="1" x14ac:dyDescent="0.25">
      <c r="H30" s="47" t="s">
        <v>250</v>
      </c>
      <c r="I30" s="68" t="s">
        <v>191</v>
      </c>
      <c r="J30" s="81">
        <v>2011</v>
      </c>
      <c r="K30" s="50" t="s">
        <v>251</v>
      </c>
      <c r="L30" s="57">
        <v>303472</v>
      </c>
      <c r="M30" s="54" t="s">
        <v>252</v>
      </c>
      <c r="N30" s="59">
        <v>2653574</v>
      </c>
      <c r="O30" s="61">
        <v>1524900</v>
      </c>
      <c r="P30" s="64">
        <v>41183</v>
      </c>
      <c r="Q30" s="64">
        <v>42400</v>
      </c>
      <c r="R30" s="73" t="s">
        <v>466</v>
      </c>
    </row>
    <row r="31" spans="4:18" s="44" customFormat="1" ht="15.75" customHeight="1" x14ac:dyDescent="0.25">
      <c r="H31" s="47" t="s">
        <v>253</v>
      </c>
      <c r="I31" s="68" t="s">
        <v>191</v>
      </c>
      <c r="J31" s="80">
        <v>2013</v>
      </c>
      <c r="K31" s="49" t="s">
        <v>253</v>
      </c>
      <c r="L31" s="57">
        <v>621244</v>
      </c>
      <c r="M31" s="54" t="s">
        <v>254</v>
      </c>
      <c r="N31" s="59">
        <v>4007084.6</v>
      </c>
      <c r="O31" s="61">
        <v>2240552</v>
      </c>
      <c r="P31" s="64">
        <v>41701</v>
      </c>
      <c r="Q31" s="64">
        <v>42796</v>
      </c>
      <c r="R31" s="73" t="s">
        <v>466</v>
      </c>
    </row>
    <row r="32" spans="4:18" s="44" customFormat="1" ht="15.75" customHeight="1" x14ac:dyDescent="0.25">
      <c r="H32" s="47" t="s">
        <v>432</v>
      </c>
      <c r="I32" s="68" t="s">
        <v>191</v>
      </c>
      <c r="J32" s="81">
        <v>2014</v>
      </c>
      <c r="K32" s="49" t="s">
        <v>476</v>
      </c>
      <c r="L32" s="57">
        <v>671458</v>
      </c>
      <c r="M32" s="54" t="s">
        <v>256</v>
      </c>
      <c r="N32" s="59">
        <v>3297393</v>
      </c>
      <c r="O32" s="61">
        <v>1861309</v>
      </c>
      <c r="P32" s="64">
        <v>42248</v>
      </c>
      <c r="Q32" s="64">
        <v>43343</v>
      </c>
      <c r="R32" s="73" t="s">
        <v>466</v>
      </c>
    </row>
    <row r="33" spans="8:18" s="44" customFormat="1" ht="15.75" customHeight="1" x14ac:dyDescent="0.25">
      <c r="H33" s="47" t="s">
        <v>257</v>
      </c>
      <c r="I33" s="68" t="s">
        <v>191</v>
      </c>
      <c r="J33" s="80">
        <v>2013</v>
      </c>
      <c r="K33" s="50" t="s">
        <v>258</v>
      </c>
      <c r="L33" s="57">
        <v>621207</v>
      </c>
      <c r="M33" s="54" t="s">
        <v>259</v>
      </c>
      <c r="N33" s="59">
        <v>4414192.5999999996</v>
      </c>
      <c r="O33" s="61">
        <v>2556232</v>
      </c>
      <c r="P33" s="64">
        <v>41730</v>
      </c>
      <c r="Q33" s="64">
        <v>42825</v>
      </c>
      <c r="R33" s="73" t="s">
        <v>465</v>
      </c>
    </row>
    <row r="34" spans="8:18" s="44" customFormat="1" ht="15.75" customHeight="1" x14ac:dyDescent="0.25">
      <c r="H34" s="47" t="s">
        <v>260</v>
      </c>
      <c r="I34" s="68" t="s">
        <v>191</v>
      </c>
      <c r="J34" s="81">
        <v>2011</v>
      </c>
      <c r="K34" s="49" t="s">
        <v>261</v>
      </c>
      <c r="L34" s="57">
        <v>303462</v>
      </c>
      <c r="M34" s="54" t="s">
        <v>262</v>
      </c>
      <c r="N34" s="59">
        <v>52351061.700000003</v>
      </c>
      <c r="O34" s="61">
        <v>25907168.77</v>
      </c>
      <c r="P34" s="64">
        <v>41153</v>
      </c>
      <c r="Q34" s="64">
        <v>42978</v>
      </c>
      <c r="R34" s="73" t="s">
        <v>464</v>
      </c>
    </row>
    <row r="35" spans="8:18" s="44" customFormat="1" ht="15.75" customHeight="1" x14ac:dyDescent="0.25">
      <c r="H35" s="47" t="s">
        <v>263</v>
      </c>
      <c r="I35" s="68" t="s">
        <v>191</v>
      </c>
      <c r="J35" s="81">
        <v>2011</v>
      </c>
      <c r="K35" s="49" t="s">
        <v>264</v>
      </c>
      <c r="L35" s="57">
        <v>303024</v>
      </c>
      <c r="M35" s="54" t="s">
        <v>265</v>
      </c>
      <c r="N35" s="59">
        <v>6299714.2000000002</v>
      </c>
      <c r="O35" s="61">
        <v>3557293</v>
      </c>
      <c r="P35" s="64">
        <v>41091</v>
      </c>
      <c r="Q35" s="64">
        <v>42247</v>
      </c>
      <c r="R35" s="73" t="s">
        <v>465</v>
      </c>
    </row>
    <row r="36" spans="8:18" s="44" customFormat="1" ht="15.75" customHeight="1" x14ac:dyDescent="0.25">
      <c r="H36" s="47" t="s">
        <v>266</v>
      </c>
      <c r="I36" s="68" t="s">
        <v>191</v>
      </c>
      <c r="J36" s="81">
        <v>2011</v>
      </c>
      <c r="K36" s="49" t="s">
        <v>267</v>
      </c>
      <c r="L36" s="57">
        <v>303429</v>
      </c>
      <c r="M36" s="54" t="s">
        <v>268</v>
      </c>
      <c r="N36" s="59">
        <v>5711231.8799999999</v>
      </c>
      <c r="O36" s="61">
        <v>3105093</v>
      </c>
      <c r="P36" s="64">
        <v>41214</v>
      </c>
      <c r="Q36" s="64">
        <v>42674</v>
      </c>
      <c r="R36" s="73" t="s">
        <v>465</v>
      </c>
    </row>
    <row r="37" spans="8:18" s="44" customFormat="1" ht="15.75" customHeight="1" x14ac:dyDescent="0.25">
      <c r="H37" s="47" t="s">
        <v>269</v>
      </c>
      <c r="I37" s="68" t="s">
        <v>191</v>
      </c>
      <c r="J37" s="81">
        <v>2010</v>
      </c>
      <c r="K37" s="50" t="s">
        <v>270</v>
      </c>
      <c r="L37" s="57">
        <v>278921</v>
      </c>
      <c r="M37" s="54" t="s">
        <v>271</v>
      </c>
      <c r="N37" s="59">
        <v>10591649</v>
      </c>
      <c r="O37" s="61">
        <v>4221270</v>
      </c>
      <c r="P37" s="64">
        <v>40909</v>
      </c>
      <c r="Q37" s="64">
        <v>42369</v>
      </c>
      <c r="R37" s="73" t="s">
        <v>464</v>
      </c>
    </row>
    <row r="38" spans="8:18" s="44" customFormat="1" ht="15.75" customHeight="1" x14ac:dyDescent="0.25">
      <c r="H38" s="47" t="s">
        <v>272</v>
      </c>
      <c r="I38" s="68" t="s">
        <v>191</v>
      </c>
      <c r="J38" s="80">
        <v>2013</v>
      </c>
      <c r="K38" s="50" t="s">
        <v>273</v>
      </c>
      <c r="L38" s="57">
        <v>621181</v>
      </c>
      <c r="M38" s="53" t="s">
        <v>443</v>
      </c>
      <c r="N38" s="59">
        <v>3202767</v>
      </c>
      <c r="O38" s="61">
        <v>1730663</v>
      </c>
      <c r="P38" s="64">
        <v>41730</v>
      </c>
      <c r="Q38" s="64">
        <v>42825</v>
      </c>
      <c r="R38" s="73" t="s">
        <v>465</v>
      </c>
    </row>
    <row r="39" spans="8:18" s="44" customFormat="1" ht="15.75" customHeight="1" x14ac:dyDescent="0.25">
      <c r="H39" s="47" t="s">
        <v>274</v>
      </c>
      <c r="I39" s="68" t="s">
        <v>191</v>
      </c>
      <c r="J39" s="81">
        <v>2012</v>
      </c>
      <c r="K39" s="49" t="s">
        <v>275</v>
      </c>
      <c r="L39" s="57">
        <v>325329</v>
      </c>
      <c r="M39" s="54" t="s">
        <v>276</v>
      </c>
      <c r="N39" s="59">
        <v>3543498.25</v>
      </c>
      <c r="O39" s="61">
        <v>1877552</v>
      </c>
      <c r="P39" s="64">
        <v>41426</v>
      </c>
      <c r="Q39" s="64">
        <v>42521</v>
      </c>
      <c r="R39" s="73" t="s">
        <v>453</v>
      </c>
    </row>
    <row r="40" spans="8:18" s="44" customFormat="1" ht="15.75" customHeight="1" x14ac:dyDescent="0.25">
      <c r="H40" s="47" t="s">
        <v>277</v>
      </c>
      <c r="I40" s="68" t="s">
        <v>191</v>
      </c>
      <c r="J40" s="80">
        <v>2013</v>
      </c>
      <c r="K40" s="50" t="s">
        <v>278</v>
      </c>
      <c r="L40" s="57">
        <v>621196</v>
      </c>
      <c r="M40" s="55" t="s">
        <v>444</v>
      </c>
      <c r="N40" s="59">
        <v>4193548.92</v>
      </c>
      <c r="O40" s="61">
        <v>2492341</v>
      </c>
      <c r="P40" s="64">
        <v>41730</v>
      </c>
      <c r="Q40" s="64">
        <v>42825</v>
      </c>
      <c r="R40" s="73" t="s">
        <v>465</v>
      </c>
    </row>
    <row r="41" spans="8:18" s="44" customFormat="1" ht="15.75" customHeight="1" x14ac:dyDescent="0.25">
      <c r="H41" s="47" t="s">
        <v>279</v>
      </c>
      <c r="I41" s="68" t="s">
        <v>191</v>
      </c>
      <c r="J41" s="81">
        <v>2014</v>
      </c>
      <c r="K41" s="49" t="s">
        <v>477</v>
      </c>
      <c r="L41" s="57">
        <v>671438</v>
      </c>
      <c r="M41" s="54" t="s">
        <v>280</v>
      </c>
      <c r="N41" s="59">
        <v>62617739</v>
      </c>
      <c r="O41" s="61">
        <v>32000000</v>
      </c>
      <c r="P41" s="64">
        <v>42156</v>
      </c>
      <c r="Q41" s="64">
        <v>43982</v>
      </c>
      <c r="R41" s="73" t="s">
        <v>462</v>
      </c>
    </row>
    <row r="42" spans="8:18" s="44" customFormat="1" ht="15.75" customHeight="1" x14ac:dyDescent="0.25">
      <c r="H42" s="47" t="s">
        <v>281</v>
      </c>
      <c r="I42" s="68" t="s">
        <v>191</v>
      </c>
      <c r="J42" s="81">
        <v>2014</v>
      </c>
      <c r="K42" s="49" t="s">
        <v>478</v>
      </c>
      <c r="L42" s="57">
        <v>671463</v>
      </c>
      <c r="M42" s="54" t="s">
        <v>282</v>
      </c>
      <c r="N42" s="59">
        <v>6453860</v>
      </c>
      <c r="O42" s="61">
        <v>5968554</v>
      </c>
      <c r="P42" s="64">
        <v>42248</v>
      </c>
      <c r="Q42" s="64">
        <v>43343</v>
      </c>
      <c r="R42" s="73" t="s">
        <v>463</v>
      </c>
    </row>
    <row r="43" spans="8:18" s="44" customFormat="1" ht="15.75" customHeight="1" x14ac:dyDescent="0.25">
      <c r="H43" s="47" t="s">
        <v>283</v>
      </c>
      <c r="I43" s="68" t="s">
        <v>191</v>
      </c>
      <c r="J43" s="81">
        <v>2012</v>
      </c>
      <c r="K43" s="49" t="s">
        <v>284</v>
      </c>
      <c r="L43" s="57">
        <v>325381</v>
      </c>
      <c r="M43" s="54" t="s">
        <v>285</v>
      </c>
      <c r="N43" s="59">
        <v>8623185</v>
      </c>
      <c r="O43" s="61">
        <v>4278555</v>
      </c>
      <c r="P43" s="64">
        <v>41518</v>
      </c>
      <c r="Q43" s="64">
        <v>42613</v>
      </c>
      <c r="R43" s="73" t="s">
        <v>462</v>
      </c>
    </row>
    <row r="44" spans="8:18" s="44" customFormat="1" ht="15.75" customHeight="1" x14ac:dyDescent="0.25">
      <c r="H44" s="47" t="s">
        <v>286</v>
      </c>
      <c r="I44" s="68" t="s">
        <v>191</v>
      </c>
      <c r="J44" s="81">
        <v>2014</v>
      </c>
      <c r="K44" s="50" t="s">
        <v>479</v>
      </c>
      <c r="L44" s="57">
        <v>671486</v>
      </c>
      <c r="M44" s="54" t="s">
        <v>287</v>
      </c>
      <c r="N44" s="59">
        <v>2358737</v>
      </c>
      <c r="O44" s="61">
        <v>2358736.25</v>
      </c>
      <c r="P44" s="64">
        <v>42248</v>
      </c>
      <c r="Q44" s="64">
        <v>43343</v>
      </c>
      <c r="R44" s="73" t="s">
        <v>465</v>
      </c>
    </row>
    <row r="45" spans="8:18" s="44" customFormat="1" ht="15.75" customHeight="1" x14ac:dyDescent="0.25">
      <c r="H45" s="47" t="s">
        <v>288</v>
      </c>
      <c r="I45" s="68" t="s">
        <v>191</v>
      </c>
      <c r="J45" s="80">
        <v>2013</v>
      </c>
      <c r="K45" s="50" t="s">
        <v>480</v>
      </c>
      <c r="L45" s="57">
        <v>621210</v>
      </c>
      <c r="M45" s="54" t="s">
        <v>254</v>
      </c>
      <c r="N45" s="59">
        <v>3816612.41</v>
      </c>
      <c r="O45" s="61">
        <v>2529352</v>
      </c>
      <c r="P45" s="64">
        <v>41730</v>
      </c>
      <c r="Q45" s="64">
        <v>42825</v>
      </c>
      <c r="R45" s="73" t="s">
        <v>466</v>
      </c>
    </row>
    <row r="46" spans="8:18" s="44" customFormat="1" ht="15.75" customHeight="1" x14ac:dyDescent="0.25">
      <c r="H46" s="47" t="s">
        <v>289</v>
      </c>
      <c r="I46" s="68" t="s">
        <v>191</v>
      </c>
      <c r="J46" s="81">
        <v>2010</v>
      </c>
      <c r="K46" s="49" t="s">
        <v>290</v>
      </c>
      <c r="L46" s="57">
        <v>278192</v>
      </c>
      <c r="M46" s="54" t="s">
        <v>291</v>
      </c>
      <c r="N46" s="59">
        <v>29243442.399999999</v>
      </c>
      <c r="O46" s="61">
        <v>13491724</v>
      </c>
      <c r="P46" s="64">
        <v>40909</v>
      </c>
      <c r="Q46" s="64">
        <v>43465</v>
      </c>
      <c r="R46" s="73" t="s">
        <v>462</v>
      </c>
    </row>
    <row r="47" spans="8:18" s="44" customFormat="1" ht="15.75" customHeight="1" x14ac:dyDescent="0.25">
      <c r="H47" s="47" t="s">
        <v>292</v>
      </c>
      <c r="I47" s="68" t="s">
        <v>191</v>
      </c>
      <c r="J47" s="81">
        <v>2014</v>
      </c>
      <c r="K47" s="49" t="s">
        <v>481</v>
      </c>
      <c r="L47" s="57">
        <v>671457</v>
      </c>
      <c r="M47" s="54" t="s">
        <v>293</v>
      </c>
      <c r="N47" s="59">
        <v>1999652</v>
      </c>
      <c r="O47" s="61">
        <v>1998339.3</v>
      </c>
      <c r="P47" s="64">
        <v>42248</v>
      </c>
      <c r="Q47" s="64">
        <v>43343</v>
      </c>
      <c r="R47" s="73" t="s">
        <v>453</v>
      </c>
    </row>
    <row r="48" spans="8:18" s="44" customFormat="1" ht="15.75" customHeight="1" x14ac:dyDescent="0.25">
      <c r="H48" s="47" t="s">
        <v>294</v>
      </c>
      <c r="I48" s="68" t="s">
        <v>191</v>
      </c>
      <c r="J48" s="80">
        <v>2013</v>
      </c>
      <c r="K48" s="50" t="s">
        <v>295</v>
      </c>
      <c r="L48" s="57">
        <v>621228</v>
      </c>
      <c r="M48" s="54" t="s">
        <v>296</v>
      </c>
      <c r="N48" s="59">
        <v>999383</v>
      </c>
      <c r="O48" s="61">
        <v>661584</v>
      </c>
      <c r="P48" s="64">
        <v>41883</v>
      </c>
      <c r="Q48" s="64">
        <v>42794</v>
      </c>
      <c r="R48" s="73" t="s">
        <v>453</v>
      </c>
    </row>
    <row r="49" spans="8:18" s="44" customFormat="1" ht="15.75" customHeight="1" x14ac:dyDescent="0.25">
      <c r="H49" s="47" t="s">
        <v>297</v>
      </c>
      <c r="I49" s="68" t="s">
        <v>191</v>
      </c>
      <c r="J49" s="81">
        <v>2014</v>
      </c>
      <c r="K49" s="49" t="s">
        <v>297</v>
      </c>
      <c r="L49" s="57">
        <v>671384</v>
      </c>
      <c r="M49" s="54" t="s">
        <v>445</v>
      </c>
      <c r="N49" s="59">
        <v>15184265.779999999</v>
      </c>
      <c r="O49" s="61">
        <v>7999370.7999999998</v>
      </c>
      <c r="P49" s="64">
        <v>42278</v>
      </c>
      <c r="Q49" s="64">
        <v>44104</v>
      </c>
      <c r="R49" s="73" t="s">
        <v>466</v>
      </c>
    </row>
    <row r="50" spans="8:18" s="44" customFormat="1" ht="15.75" customHeight="1" x14ac:dyDescent="0.25">
      <c r="H50" s="47" t="s">
        <v>298</v>
      </c>
      <c r="I50" s="68" t="s">
        <v>191</v>
      </c>
      <c r="J50" s="81">
        <v>2012</v>
      </c>
      <c r="K50" s="50" t="s">
        <v>299</v>
      </c>
      <c r="L50" s="57">
        <v>325342</v>
      </c>
      <c r="M50" s="54" t="s">
        <v>300</v>
      </c>
      <c r="N50" s="59">
        <v>10515603.6</v>
      </c>
      <c r="O50" s="61">
        <v>5219265</v>
      </c>
      <c r="P50" s="64">
        <v>41395</v>
      </c>
      <c r="Q50" s="64">
        <v>42855</v>
      </c>
      <c r="R50" s="73" t="s">
        <v>462</v>
      </c>
    </row>
    <row r="51" spans="8:18" s="44" customFormat="1" ht="15.75" customHeight="1" x14ac:dyDescent="0.25">
      <c r="H51" s="47" t="s">
        <v>301</v>
      </c>
      <c r="I51" s="68" t="s">
        <v>191</v>
      </c>
      <c r="J51" s="80">
        <v>2013</v>
      </c>
      <c r="K51" s="50" t="s">
        <v>302</v>
      </c>
      <c r="L51" s="57">
        <v>621223</v>
      </c>
      <c r="M51" s="53" t="s">
        <v>303</v>
      </c>
      <c r="N51" s="59">
        <v>3906912</v>
      </c>
      <c r="O51" s="61">
        <v>2159024</v>
      </c>
      <c r="P51" s="64">
        <v>41730</v>
      </c>
      <c r="Q51" s="64">
        <v>42825</v>
      </c>
      <c r="R51" s="73" t="s">
        <v>453</v>
      </c>
    </row>
    <row r="52" spans="8:18" s="44" customFormat="1" ht="15.75" customHeight="1" x14ac:dyDescent="0.25">
      <c r="H52" s="47" t="s">
        <v>304</v>
      </c>
      <c r="I52" s="68" t="s">
        <v>191</v>
      </c>
      <c r="J52" s="81">
        <v>2012</v>
      </c>
      <c r="K52" s="50" t="s">
        <v>305</v>
      </c>
      <c r="L52" s="57">
        <v>325361</v>
      </c>
      <c r="M52" s="54" t="s">
        <v>306</v>
      </c>
      <c r="N52" s="59">
        <v>3480806</v>
      </c>
      <c r="O52" s="61">
        <v>2265385</v>
      </c>
      <c r="P52" s="64">
        <v>41640</v>
      </c>
      <c r="Q52" s="64">
        <v>42735</v>
      </c>
      <c r="R52" s="73" t="s">
        <v>466</v>
      </c>
    </row>
    <row r="53" spans="8:18" s="44" customFormat="1" ht="15.75" customHeight="1" x14ac:dyDescent="0.25">
      <c r="H53" s="47" t="s">
        <v>307</v>
      </c>
      <c r="I53" s="68" t="s">
        <v>191</v>
      </c>
      <c r="J53" s="80">
        <v>2013</v>
      </c>
      <c r="K53" s="50" t="s">
        <v>308</v>
      </c>
      <c r="L53" s="57">
        <v>621219</v>
      </c>
      <c r="M53" s="54" t="s">
        <v>309</v>
      </c>
      <c r="N53" s="59">
        <v>38445634.82</v>
      </c>
      <c r="O53" s="61">
        <v>17970566</v>
      </c>
      <c r="P53" s="64">
        <v>41730</v>
      </c>
      <c r="Q53" s="64">
        <v>43008</v>
      </c>
      <c r="R53" s="73" t="s">
        <v>462</v>
      </c>
    </row>
    <row r="54" spans="8:18" s="44" customFormat="1" ht="15.75" customHeight="1" x14ac:dyDescent="0.25">
      <c r="H54" s="47" t="s">
        <v>310</v>
      </c>
      <c r="I54" s="68" t="s">
        <v>191</v>
      </c>
      <c r="J54" s="81">
        <v>2011</v>
      </c>
      <c r="K54" s="50" t="s">
        <v>311</v>
      </c>
      <c r="L54" s="57">
        <v>303451</v>
      </c>
      <c r="M54" s="54" t="s">
        <v>312</v>
      </c>
      <c r="N54" s="59">
        <v>22318685.199999999</v>
      </c>
      <c r="O54" s="61">
        <v>9263194</v>
      </c>
      <c r="P54" s="64">
        <v>41275</v>
      </c>
      <c r="Q54" s="64">
        <v>43100</v>
      </c>
      <c r="R54" s="73" t="s">
        <v>462</v>
      </c>
    </row>
    <row r="55" spans="8:18" s="44" customFormat="1" ht="15.75" customHeight="1" x14ac:dyDescent="0.25">
      <c r="H55" s="47" t="s">
        <v>313</v>
      </c>
      <c r="I55" s="68" t="s">
        <v>191</v>
      </c>
      <c r="J55" s="80">
        <v>2013</v>
      </c>
      <c r="K55" s="49" t="s">
        <v>314</v>
      </c>
      <c r="L55" s="57">
        <v>621194</v>
      </c>
      <c r="M55" s="54" t="s">
        <v>315</v>
      </c>
      <c r="N55" s="59">
        <v>4049293.42</v>
      </c>
      <c r="O55" s="61">
        <v>2143665</v>
      </c>
      <c r="P55" s="64">
        <v>41730</v>
      </c>
      <c r="Q55" s="64">
        <v>42825</v>
      </c>
      <c r="R55" s="73" t="s">
        <v>453</v>
      </c>
    </row>
    <row r="56" spans="8:18" s="44" customFormat="1" ht="15.75" customHeight="1" x14ac:dyDescent="0.25">
      <c r="H56" s="47" t="s">
        <v>316</v>
      </c>
      <c r="I56" s="68" t="s">
        <v>191</v>
      </c>
      <c r="J56" s="81">
        <v>2011</v>
      </c>
      <c r="K56" s="49" t="s">
        <v>317</v>
      </c>
      <c r="L56" s="57">
        <v>303447</v>
      </c>
      <c r="M56" s="54" t="s">
        <v>207</v>
      </c>
      <c r="N56" s="59">
        <v>3923909.8</v>
      </c>
      <c r="O56" s="61">
        <v>2221798</v>
      </c>
      <c r="P56" s="64">
        <v>41155</v>
      </c>
      <c r="Q56" s="64">
        <v>42249</v>
      </c>
      <c r="R56" s="73" t="s">
        <v>462</v>
      </c>
    </row>
    <row r="57" spans="8:18" s="44" customFormat="1" ht="15.75" customHeight="1" x14ac:dyDescent="0.25">
      <c r="H57" s="47" t="s">
        <v>318</v>
      </c>
      <c r="I57" s="68" t="s">
        <v>191</v>
      </c>
      <c r="J57" s="81">
        <v>2012</v>
      </c>
      <c r="K57" s="50" t="s">
        <v>319</v>
      </c>
      <c r="L57" s="57">
        <v>325348</v>
      </c>
      <c r="M57" s="54" t="s">
        <v>320</v>
      </c>
      <c r="N57" s="59">
        <v>2640284.4</v>
      </c>
      <c r="O57" s="61">
        <v>1858453</v>
      </c>
      <c r="P57" s="64">
        <v>41426</v>
      </c>
      <c r="Q57" s="64">
        <v>42521</v>
      </c>
      <c r="R57" s="73" t="s">
        <v>453</v>
      </c>
    </row>
    <row r="58" spans="8:18" s="44" customFormat="1" ht="15.75" customHeight="1" x14ac:dyDescent="0.25">
      <c r="H58" s="47" t="s">
        <v>433</v>
      </c>
      <c r="I58" s="68" t="s">
        <v>191</v>
      </c>
      <c r="J58" s="81">
        <v>2014</v>
      </c>
      <c r="K58" s="49" t="s">
        <v>482</v>
      </c>
      <c r="L58" s="57">
        <v>671461</v>
      </c>
      <c r="M58" s="54" t="s">
        <v>321</v>
      </c>
      <c r="N58" s="59">
        <v>1511780</v>
      </c>
      <c r="O58" s="61">
        <v>1494780</v>
      </c>
      <c r="P58" s="64">
        <v>42248</v>
      </c>
      <c r="Q58" s="64">
        <v>43343</v>
      </c>
      <c r="R58" s="73" t="s">
        <v>453</v>
      </c>
    </row>
    <row r="59" spans="8:18" s="44" customFormat="1" ht="15.75" customHeight="1" x14ac:dyDescent="0.25">
      <c r="H59" s="47" t="s">
        <v>322</v>
      </c>
      <c r="I59" s="68" t="s">
        <v>191</v>
      </c>
      <c r="J59" s="81">
        <v>2010</v>
      </c>
      <c r="K59" s="49" t="s">
        <v>483</v>
      </c>
      <c r="L59" s="57">
        <v>278727</v>
      </c>
      <c r="M59" s="54" t="s">
        <v>291</v>
      </c>
      <c r="N59" s="59">
        <v>29256315.91</v>
      </c>
      <c r="O59" s="61">
        <v>11948532</v>
      </c>
      <c r="P59" s="64">
        <v>40787</v>
      </c>
      <c r="Q59" s="64">
        <v>42247</v>
      </c>
      <c r="R59" s="73" t="s">
        <v>462</v>
      </c>
    </row>
    <row r="60" spans="8:18" s="44" customFormat="1" ht="15.75" customHeight="1" x14ac:dyDescent="0.25">
      <c r="H60" s="47" t="s">
        <v>323</v>
      </c>
      <c r="I60" s="68" t="s">
        <v>191</v>
      </c>
      <c r="J60" s="81">
        <v>2012</v>
      </c>
      <c r="K60" s="50" t="s">
        <v>324</v>
      </c>
      <c r="L60" s="57">
        <v>325277</v>
      </c>
      <c r="M60" s="54" t="s">
        <v>325</v>
      </c>
      <c r="N60" s="59">
        <v>3095956</v>
      </c>
      <c r="O60" s="61">
        <v>1608684</v>
      </c>
      <c r="P60" s="64">
        <v>41426</v>
      </c>
      <c r="Q60" s="64">
        <v>42582</v>
      </c>
      <c r="R60" s="73" t="s">
        <v>466</v>
      </c>
    </row>
    <row r="61" spans="8:18" s="44" customFormat="1" ht="15.75" customHeight="1" x14ac:dyDescent="0.25">
      <c r="H61" s="47" t="s">
        <v>326</v>
      </c>
      <c r="I61" s="68" t="s">
        <v>191</v>
      </c>
      <c r="J61" s="81">
        <v>2011</v>
      </c>
      <c r="K61" s="49" t="s">
        <v>491</v>
      </c>
      <c r="L61" s="57">
        <v>303467</v>
      </c>
      <c r="M61" s="54" t="s">
        <v>327</v>
      </c>
      <c r="N61" s="59">
        <v>16321165.57</v>
      </c>
      <c r="O61" s="61">
        <v>6999999</v>
      </c>
      <c r="P61" s="64">
        <v>41275</v>
      </c>
      <c r="Q61" s="64">
        <v>42916</v>
      </c>
      <c r="R61" s="73" t="s">
        <v>462</v>
      </c>
    </row>
    <row r="62" spans="8:18" s="44" customFormat="1" ht="15.75" customHeight="1" x14ac:dyDescent="0.25">
      <c r="H62" s="47" t="s">
        <v>328</v>
      </c>
      <c r="I62" s="68" t="s">
        <v>191</v>
      </c>
      <c r="J62" s="81">
        <v>2011</v>
      </c>
      <c r="K62" s="50" t="s">
        <v>329</v>
      </c>
      <c r="L62" s="57">
        <v>303466</v>
      </c>
      <c r="M62" s="54" t="s">
        <v>330</v>
      </c>
      <c r="N62" s="59">
        <v>3685553</v>
      </c>
      <c r="O62" s="61">
        <v>2087390</v>
      </c>
      <c r="P62" s="64">
        <v>41275</v>
      </c>
      <c r="Q62" s="64">
        <v>42460</v>
      </c>
      <c r="R62" s="73" t="s">
        <v>463</v>
      </c>
    </row>
    <row r="63" spans="8:18" s="44" customFormat="1" ht="15.75" customHeight="1" x14ac:dyDescent="0.25">
      <c r="H63" s="47" t="s">
        <v>331</v>
      </c>
      <c r="I63" s="68" t="s">
        <v>191</v>
      </c>
      <c r="J63" s="81">
        <v>2011</v>
      </c>
      <c r="K63" s="50" t="s">
        <v>332</v>
      </c>
      <c r="L63" s="57">
        <v>303452</v>
      </c>
      <c r="M63" s="55" t="s">
        <v>221</v>
      </c>
      <c r="N63" s="59">
        <v>9144498</v>
      </c>
      <c r="O63" s="61">
        <v>3902403</v>
      </c>
      <c r="P63" s="64">
        <v>41214</v>
      </c>
      <c r="Q63" s="64">
        <v>42674</v>
      </c>
      <c r="R63" s="73" t="s">
        <v>463</v>
      </c>
    </row>
    <row r="64" spans="8:18" s="44" customFormat="1" ht="15.75" customHeight="1" x14ac:dyDescent="0.25">
      <c r="H64" s="47" t="s">
        <v>333</v>
      </c>
      <c r="I64" s="68" t="s">
        <v>191</v>
      </c>
      <c r="J64" s="81">
        <v>2011</v>
      </c>
      <c r="K64" s="50" t="s">
        <v>334</v>
      </c>
      <c r="L64" s="57">
        <v>303446</v>
      </c>
      <c r="M64" s="54" t="s">
        <v>198</v>
      </c>
      <c r="N64" s="59">
        <v>5081586.8</v>
      </c>
      <c r="O64" s="61">
        <v>2640535</v>
      </c>
      <c r="P64" s="64">
        <v>41244</v>
      </c>
      <c r="Q64" s="64">
        <v>42338</v>
      </c>
      <c r="R64" s="73" t="s">
        <v>463</v>
      </c>
    </row>
    <row r="65" spans="8:18" s="44" customFormat="1" ht="15.75" customHeight="1" x14ac:dyDescent="0.25">
      <c r="H65" s="47" t="s">
        <v>335</v>
      </c>
      <c r="I65" s="68" t="s">
        <v>191</v>
      </c>
      <c r="J65" s="81">
        <v>2014</v>
      </c>
      <c r="K65" s="49" t="s">
        <v>336</v>
      </c>
      <c r="L65" s="57">
        <v>671403</v>
      </c>
      <c r="M65" s="54" t="s">
        <v>202</v>
      </c>
      <c r="N65" s="59">
        <v>3998082</v>
      </c>
      <c r="O65" s="61">
        <v>3998081.25</v>
      </c>
      <c r="P65" s="64">
        <v>42248</v>
      </c>
      <c r="Q65" s="64">
        <v>43159</v>
      </c>
      <c r="R65" s="73" t="s">
        <v>464</v>
      </c>
    </row>
    <row r="66" spans="8:18" s="44" customFormat="1" ht="15.75" customHeight="1" x14ac:dyDescent="0.25">
      <c r="H66" s="47" t="s">
        <v>337</v>
      </c>
      <c r="I66" s="68" t="s">
        <v>191</v>
      </c>
      <c r="J66" s="80">
        <v>2013</v>
      </c>
      <c r="K66" s="49" t="s">
        <v>484</v>
      </c>
      <c r="L66" s="57">
        <v>621237</v>
      </c>
      <c r="M66" s="54" t="s">
        <v>338</v>
      </c>
      <c r="N66" s="59">
        <v>3656756.2</v>
      </c>
      <c r="O66" s="61">
        <v>2176624.7999999998</v>
      </c>
      <c r="P66" s="64">
        <v>41944</v>
      </c>
      <c r="Q66" s="64">
        <v>43039</v>
      </c>
      <c r="R66" s="73" t="s">
        <v>466</v>
      </c>
    </row>
    <row r="67" spans="8:18" s="44" customFormat="1" ht="15.75" customHeight="1" x14ac:dyDescent="0.25">
      <c r="H67" s="47" t="s">
        <v>339</v>
      </c>
      <c r="I67" s="68" t="s">
        <v>191</v>
      </c>
      <c r="J67" s="81">
        <v>2012</v>
      </c>
      <c r="K67" s="50" t="s">
        <v>485</v>
      </c>
      <c r="L67" s="57">
        <v>325358</v>
      </c>
      <c r="M67" s="55" t="s">
        <v>340</v>
      </c>
      <c r="N67" s="59">
        <v>3440043.65</v>
      </c>
      <c r="O67" s="61">
        <v>1586038</v>
      </c>
      <c r="P67" s="64">
        <v>41395</v>
      </c>
      <c r="Q67" s="64">
        <v>42674</v>
      </c>
      <c r="R67" s="73" t="s">
        <v>453</v>
      </c>
    </row>
    <row r="68" spans="8:18" s="44" customFormat="1" ht="15.75" customHeight="1" x14ac:dyDescent="0.25">
      <c r="H68" s="47" t="s">
        <v>341</v>
      </c>
      <c r="I68" s="68" t="s">
        <v>191</v>
      </c>
      <c r="J68" s="80">
        <v>2013</v>
      </c>
      <c r="K68" s="50" t="s">
        <v>342</v>
      </c>
      <c r="L68" s="57">
        <v>621222</v>
      </c>
      <c r="M68" s="54" t="s">
        <v>343</v>
      </c>
      <c r="N68" s="59">
        <v>1437062.4</v>
      </c>
      <c r="O68" s="61">
        <v>1000000</v>
      </c>
      <c r="P68" s="64">
        <v>41883</v>
      </c>
      <c r="Q68" s="64">
        <v>42978</v>
      </c>
      <c r="R68" s="73" t="s">
        <v>453</v>
      </c>
    </row>
    <row r="69" spans="8:18" s="44" customFormat="1" ht="15.75" customHeight="1" x14ac:dyDescent="0.25">
      <c r="H69" s="47" t="s">
        <v>344</v>
      </c>
      <c r="I69" s="68" t="s">
        <v>191</v>
      </c>
      <c r="J69" s="81">
        <v>2011</v>
      </c>
      <c r="K69" s="50" t="s">
        <v>345</v>
      </c>
      <c r="L69" s="57">
        <v>303461</v>
      </c>
      <c r="M69" s="54" t="s">
        <v>346</v>
      </c>
      <c r="N69" s="59">
        <v>3822390</v>
      </c>
      <c r="O69" s="61">
        <v>1999872</v>
      </c>
      <c r="P69" s="64">
        <v>41183</v>
      </c>
      <c r="Q69" s="64">
        <v>42521</v>
      </c>
      <c r="R69" s="73" t="s">
        <v>465</v>
      </c>
    </row>
    <row r="70" spans="8:18" s="44" customFormat="1" ht="15.75" customHeight="1" x14ac:dyDescent="0.25">
      <c r="H70" s="47" t="s">
        <v>347</v>
      </c>
      <c r="I70" s="68" t="s">
        <v>191</v>
      </c>
      <c r="J70" s="81">
        <v>2011</v>
      </c>
      <c r="K70" s="50" t="s">
        <v>348</v>
      </c>
      <c r="L70" s="57">
        <v>303422</v>
      </c>
      <c r="M70" s="54" t="s">
        <v>349</v>
      </c>
      <c r="N70" s="59">
        <v>2446372.6</v>
      </c>
      <c r="O70" s="61">
        <v>1296249</v>
      </c>
      <c r="P70" s="64">
        <v>41183</v>
      </c>
      <c r="Q70" s="64">
        <v>42277</v>
      </c>
      <c r="R70" s="73" t="s">
        <v>453</v>
      </c>
    </row>
    <row r="71" spans="8:18" s="44" customFormat="1" ht="15.75" customHeight="1" x14ac:dyDescent="0.25">
      <c r="H71" s="47" t="s">
        <v>350</v>
      </c>
      <c r="I71" s="68" t="s">
        <v>191</v>
      </c>
      <c r="J71" s="80">
        <v>2013</v>
      </c>
      <c r="K71" s="50" t="s">
        <v>351</v>
      </c>
      <c r="L71" s="57">
        <v>621195</v>
      </c>
      <c r="M71" s="54" t="s">
        <v>352</v>
      </c>
      <c r="N71" s="59">
        <v>3192819.8</v>
      </c>
      <c r="O71" s="61">
        <v>1684717</v>
      </c>
      <c r="P71" s="64">
        <v>41913</v>
      </c>
      <c r="Q71" s="64">
        <v>43008</v>
      </c>
      <c r="R71" s="73" t="s">
        <v>465</v>
      </c>
    </row>
    <row r="72" spans="8:18" s="44" customFormat="1" ht="15.75" customHeight="1" x14ac:dyDescent="0.25">
      <c r="H72" s="47" t="s">
        <v>353</v>
      </c>
      <c r="I72" s="68" t="s">
        <v>191</v>
      </c>
      <c r="J72" s="80">
        <v>2013</v>
      </c>
      <c r="K72" s="49" t="s">
        <v>486</v>
      </c>
      <c r="L72" s="57">
        <v>621233</v>
      </c>
      <c r="M72" s="54" t="s">
        <v>354</v>
      </c>
      <c r="N72" s="59">
        <v>3912286</v>
      </c>
      <c r="O72" s="61">
        <v>2168543</v>
      </c>
      <c r="P72" s="64">
        <v>41913</v>
      </c>
      <c r="Q72" s="64">
        <v>43008</v>
      </c>
      <c r="R72" s="73" t="s">
        <v>466</v>
      </c>
    </row>
    <row r="73" spans="8:18" s="44" customFormat="1" ht="15.75" customHeight="1" x14ac:dyDescent="0.25">
      <c r="H73" s="47" t="s">
        <v>356</v>
      </c>
      <c r="I73" s="68" t="s">
        <v>191</v>
      </c>
      <c r="J73" s="81">
        <v>2010</v>
      </c>
      <c r="K73" s="49" t="s">
        <v>357</v>
      </c>
      <c r="L73" s="57">
        <v>278257</v>
      </c>
      <c r="M73" s="54" t="s">
        <v>355</v>
      </c>
      <c r="N73" s="59">
        <v>8021949.6699999999</v>
      </c>
      <c r="O73" s="61">
        <v>3366631.24</v>
      </c>
      <c r="P73" s="64">
        <v>40848</v>
      </c>
      <c r="Q73" s="64">
        <v>42369</v>
      </c>
      <c r="R73" s="73" t="s">
        <v>465</v>
      </c>
    </row>
    <row r="74" spans="8:18" s="44" customFormat="1" ht="15.75" customHeight="1" x14ac:dyDescent="0.25">
      <c r="H74" s="47" t="s">
        <v>358</v>
      </c>
      <c r="I74" s="68" t="s">
        <v>191</v>
      </c>
      <c r="J74" s="81">
        <v>2009</v>
      </c>
      <c r="K74" s="50" t="s">
        <v>359</v>
      </c>
      <c r="L74" s="57">
        <v>256834</v>
      </c>
      <c r="M74" s="54" t="s">
        <v>360</v>
      </c>
      <c r="N74" s="59">
        <v>8254072.5999999996</v>
      </c>
      <c r="O74" s="61">
        <v>4251064.21</v>
      </c>
      <c r="P74" s="64">
        <v>40575</v>
      </c>
      <c r="Q74" s="64">
        <v>42338</v>
      </c>
      <c r="R74" s="73" t="s">
        <v>462</v>
      </c>
    </row>
    <row r="75" spans="8:18" s="44" customFormat="1" ht="15.75" customHeight="1" x14ac:dyDescent="0.25">
      <c r="H75" s="47" t="s">
        <v>361</v>
      </c>
      <c r="I75" s="68" t="s">
        <v>191</v>
      </c>
      <c r="J75" s="81">
        <v>2012</v>
      </c>
      <c r="K75" s="49" t="s">
        <v>362</v>
      </c>
      <c r="L75" s="57">
        <v>325239</v>
      </c>
      <c r="M75" s="53" t="s">
        <v>218</v>
      </c>
      <c r="N75" s="59">
        <v>4394330</v>
      </c>
      <c r="O75" s="61">
        <v>2418439</v>
      </c>
      <c r="P75" s="64">
        <v>41395</v>
      </c>
      <c r="Q75" s="64">
        <v>42766</v>
      </c>
      <c r="R75" s="73" t="s">
        <v>463</v>
      </c>
    </row>
    <row r="76" spans="8:18" s="44" customFormat="1" ht="15.75" customHeight="1" x14ac:dyDescent="0.25">
      <c r="H76" s="47" t="s">
        <v>363</v>
      </c>
      <c r="I76" s="68" t="s">
        <v>191</v>
      </c>
      <c r="J76" s="80">
        <v>2013</v>
      </c>
      <c r="K76" s="49" t="s">
        <v>364</v>
      </c>
      <c r="L76" s="57">
        <v>621227</v>
      </c>
      <c r="M76" s="53" t="s">
        <v>365</v>
      </c>
      <c r="N76" s="59">
        <v>2858447.2</v>
      </c>
      <c r="O76" s="61">
        <v>1633895</v>
      </c>
      <c r="P76" s="64">
        <v>41760</v>
      </c>
      <c r="Q76" s="64">
        <v>42855</v>
      </c>
      <c r="R76" s="73" t="s">
        <v>465</v>
      </c>
    </row>
    <row r="77" spans="8:18" s="44" customFormat="1" ht="15.75" customHeight="1" x14ac:dyDescent="0.25">
      <c r="H77" s="47" t="s">
        <v>434</v>
      </c>
      <c r="I77" s="68" t="s">
        <v>191</v>
      </c>
      <c r="J77" s="81">
        <v>2014</v>
      </c>
      <c r="K77" s="49" t="s">
        <v>487</v>
      </c>
      <c r="L77" s="57">
        <v>671426</v>
      </c>
      <c r="M77" s="54" t="s">
        <v>366</v>
      </c>
      <c r="N77" s="59">
        <v>2438925</v>
      </c>
      <c r="O77" s="61">
        <v>2438919.27</v>
      </c>
      <c r="P77" s="64">
        <v>42156</v>
      </c>
      <c r="Q77" s="64">
        <v>42735</v>
      </c>
      <c r="R77" s="73" t="s">
        <v>462</v>
      </c>
    </row>
    <row r="78" spans="8:18" s="44" customFormat="1" ht="15.75" customHeight="1" x14ac:dyDescent="0.25">
      <c r="H78" s="47" t="s">
        <v>367</v>
      </c>
      <c r="I78" s="68" t="s">
        <v>191</v>
      </c>
      <c r="J78" s="81">
        <v>2011</v>
      </c>
      <c r="K78" s="49" t="s">
        <v>368</v>
      </c>
      <c r="L78" s="57">
        <v>303484</v>
      </c>
      <c r="M78" s="54" t="s">
        <v>255</v>
      </c>
      <c r="N78" s="59">
        <v>5923912</v>
      </c>
      <c r="O78" s="61">
        <v>2663357</v>
      </c>
      <c r="P78" s="64">
        <v>41153</v>
      </c>
      <c r="Q78" s="64">
        <v>42613</v>
      </c>
      <c r="R78" s="73" t="s">
        <v>466</v>
      </c>
    </row>
    <row r="79" spans="8:18" s="44" customFormat="1" ht="15.75" customHeight="1" x14ac:dyDescent="0.25">
      <c r="H79" s="47" t="s">
        <v>369</v>
      </c>
      <c r="I79" s="68" t="s">
        <v>191</v>
      </c>
      <c r="J79" s="81">
        <v>2012</v>
      </c>
      <c r="K79" s="50" t="s">
        <v>370</v>
      </c>
      <c r="L79" s="57">
        <v>325325</v>
      </c>
      <c r="M79" s="55" t="s">
        <v>446</v>
      </c>
      <c r="N79" s="59">
        <v>5525440.6699999999</v>
      </c>
      <c r="O79" s="61">
        <v>3012038</v>
      </c>
      <c r="P79" s="64">
        <v>41456</v>
      </c>
      <c r="Q79" s="64">
        <v>42551</v>
      </c>
      <c r="R79" s="73" t="s">
        <v>464</v>
      </c>
    </row>
    <row r="80" spans="8:18" s="44" customFormat="1" ht="15.75" customHeight="1" x14ac:dyDescent="0.25">
      <c r="H80" s="47" t="s">
        <v>371</v>
      </c>
      <c r="I80" s="68" t="s">
        <v>191</v>
      </c>
      <c r="J80" s="80">
        <v>2013</v>
      </c>
      <c r="K80" s="50" t="s">
        <v>372</v>
      </c>
      <c r="L80" s="57">
        <v>621252</v>
      </c>
      <c r="M80" s="53" t="s">
        <v>373</v>
      </c>
      <c r="N80" s="59">
        <v>3394010</v>
      </c>
      <c r="O80" s="61">
        <v>1830644</v>
      </c>
      <c r="P80" s="64">
        <v>41730</v>
      </c>
      <c r="Q80" s="64">
        <v>42825</v>
      </c>
      <c r="R80" s="73" t="s">
        <v>466</v>
      </c>
    </row>
    <row r="81" spans="8:18" s="44" customFormat="1" ht="15.75" customHeight="1" x14ac:dyDescent="0.25">
      <c r="H81" s="47" t="s">
        <v>435</v>
      </c>
      <c r="I81" s="68" t="s">
        <v>191</v>
      </c>
      <c r="J81" s="80">
        <v>2013</v>
      </c>
      <c r="K81" s="49" t="s">
        <v>374</v>
      </c>
      <c r="L81" s="57">
        <v>621218</v>
      </c>
      <c r="M81" s="53" t="s">
        <v>375</v>
      </c>
      <c r="N81" s="59">
        <v>4586324.9000000004</v>
      </c>
      <c r="O81" s="61">
        <v>2315539</v>
      </c>
      <c r="P81" s="64">
        <v>41760</v>
      </c>
      <c r="Q81" s="64">
        <v>43039</v>
      </c>
      <c r="R81" s="73" t="s">
        <v>464</v>
      </c>
    </row>
    <row r="82" spans="8:18" s="44" customFormat="1" ht="15.75" customHeight="1" x14ac:dyDescent="0.25">
      <c r="H82" s="47" t="s">
        <v>376</v>
      </c>
      <c r="I82" s="68" t="s">
        <v>191</v>
      </c>
      <c r="J82" s="81">
        <v>2011</v>
      </c>
      <c r="K82" s="50" t="s">
        <v>468</v>
      </c>
      <c r="L82" s="57">
        <v>303418</v>
      </c>
      <c r="M82" s="54" t="s">
        <v>377</v>
      </c>
      <c r="N82" s="59">
        <v>6309832</v>
      </c>
      <c r="O82" s="61">
        <v>3566343</v>
      </c>
      <c r="P82" s="64">
        <v>41214</v>
      </c>
      <c r="Q82" s="64">
        <v>42308</v>
      </c>
      <c r="R82" s="73" t="s">
        <v>463</v>
      </c>
    </row>
    <row r="83" spans="8:18" s="44" customFormat="1" ht="15.75" customHeight="1" x14ac:dyDescent="0.25">
      <c r="H83" s="47" t="s">
        <v>378</v>
      </c>
      <c r="I83" s="68" t="s">
        <v>191</v>
      </c>
      <c r="J83" s="81">
        <v>2012</v>
      </c>
      <c r="K83" s="50" t="s">
        <v>379</v>
      </c>
      <c r="L83" s="57">
        <v>325356</v>
      </c>
      <c r="M83" s="54" t="s">
        <v>447</v>
      </c>
      <c r="N83" s="59">
        <v>13654855.67</v>
      </c>
      <c r="O83" s="61">
        <v>6137565</v>
      </c>
      <c r="P83" s="64">
        <v>41365</v>
      </c>
      <c r="Q83" s="64">
        <v>42916</v>
      </c>
      <c r="R83" s="73" t="s">
        <v>464</v>
      </c>
    </row>
    <row r="84" spans="8:18" s="44" customFormat="1" ht="15.75" customHeight="1" x14ac:dyDescent="0.25">
      <c r="H84" s="47" t="s">
        <v>380</v>
      </c>
      <c r="I84" s="68" t="s">
        <v>191</v>
      </c>
      <c r="J84" s="81">
        <v>2012</v>
      </c>
      <c r="K84" s="50" t="s">
        <v>381</v>
      </c>
      <c r="L84" s="57">
        <v>325278</v>
      </c>
      <c r="M84" s="54" t="s">
        <v>382</v>
      </c>
      <c r="N84" s="59">
        <v>7359054.2000000002</v>
      </c>
      <c r="O84" s="61">
        <v>3011000</v>
      </c>
      <c r="P84" s="64">
        <v>41395</v>
      </c>
      <c r="Q84" s="64">
        <v>43039</v>
      </c>
      <c r="R84" s="73" t="s">
        <v>465</v>
      </c>
    </row>
    <row r="85" spans="8:18" s="44" customFormat="1" ht="15.75" customHeight="1" x14ac:dyDescent="0.25">
      <c r="H85" s="47" t="s">
        <v>383</v>
      </c>
      <c r="I85" s="68" t="s">
        <v>191</v>
      </c>
      <c r="J85" s="81">
        <v>2011</v>
      </c>
      <c r="K85" s="50" t="s">
        <v>492</v>
      </c>
      <c r="L85" s="57">
        <v>303419</v>
      </c>
      <c r="M85" s="54" t="s">
        <v>384</v>
      </c>
      <c r="N85" s="59">
        <v>4092629.69</v>
      </c>
      <c r="O85" s="61">
        <v>2294106</v>
      </c>
      <c r="P85" s="64">
        <v>41260</v>
      </c>
      <c r="Q85" s="64">
        <v>42354</v>
      </c>
      <c r="R85" s="73" t="s">
        <v>463</v>
      </c>
    </row>
    <row r="86" spans="8:18" s="44" customFormat="1" ht="15.75" customHeight="1" x14ac:dyDescent="0.25">
      <c r="H86" s="47" t="s">
        <v>385</v>
      </c>
      <c r="I86" s="68" t="s">
        <v>191</v>
      </c>
      <c r="J86" s="81">
        <v>2011</v>
      </c>
      <c r="K86" s="50" t="s">
        <v>386</v>
      </c>
      <c r="L86" s="57">
        <v>303457</v>
      </c>
      <c r="M86" s="54" t="s">
        <v>207</v>
      </c>
      <c r="N86" s="59">
        <v>2884875.6</v>
      </c>
      <c r="O86" s="61">
        <v>1641194</v>
      </c>
      <c r="P86" s="64">
        <v>41275</v>
      </c>
      <c r="Q86" s="64">
        <v>42551</v>
      </c>
      <c r="R86" s="73" t="s">
        <v>462</v>
      </c>
    </row>
    <row r="87" spans="8:18" s="44" customFormat="1" ht="15.75" customHeight="1" x14ac:dyDescent="0.25">
      <c r="H87" s="47" t="s">
        <v>387</v>
      </c>
      <c r="I87" s="68" t="s">
        <v>191</v>
      </c>
      <c r="J87" s="81">
        <v>2010</v>
      </c>
      <c r="K87" s="50" t="s">
        <v>388</v>
      </c>
      <c r="L87" s="57">
        <v>278997</v>
      </c>
      <c r="M87" s="54" t="s">
        <v>389</v>
      </c>
      <c r="N87" s="59">
        <v>5546194.5700000003</v>
      </c>
      <c r="O87" s="61">
        <v>2857211</v>
      </c>
      <c r="P87" s="64">
        <v>40940</v>
      </c>
      <c r="Q87" s="64">
        <v>42369</v>
      </c>
      <c r="R87" s="73" t="s">
        <v>465</v>
      </c>
    </row>
    <row r="88" spans="8:18" s="44" customFormat="1" ht="15.75" customHeight="1" x14ac:dyDescent="0.25">
      <c r="H88" s="47" t="s">
        <v>390</v>
      </c>
      <c r="I88" s="68" t="s">
        <v>191</v>
      </c>
      <c r="J88" s="81">
        <v>2011</v>
      </c>
      <c r="K88" s="50" t="s">
        <v>391</v>
      </c>
      <c r="L88" s="57">
        <v>303415</v>
      </c>
      <c r="M88" s="54" t="s">
        <v>392</v>
      </c>
      <c r="N88" s="59">
        <v>2369507.2000000002</v>
      </c>
      <c r="O88" s="61">
        <v>1591590</v>
      </c>
      <c r="P88" s="64">
        <v>41214</v>
      </c>
      <c r="Q88" s="64">
        <v>42308</v>
      </c>
      <c r="R88" s="73" t="s">
        <v>462</v>
      </c>
    </row>
    <row r="89" spans="8:18" s="44" customFormat="1" ht="15.75" customHeight="1" x14ac:dyDescent="0.25">
      <c r="H89" s="47" t="s">
        <v>393</v>
      </c>
      <c r="I89" s="68" t="s">
        <v>191</v>
      </c>
      <c r="J89" s="81">
        <v>2012</v>
      </c>
      <c r="K89" s="50" t="s">
        <v>394</v>
      </c>
      <c r="L89" s="57">
        <v>325275</v>
      </c>
      <c r="M89" s="54" t="s">
        <v>448</v>
      </c>
      <c r="N89" s="59">
        <v>3269417.1</v>
      </c>
      <c r="O89" s="61">
        <v>1745140.6</v>
      </c>
      <c r="P89" s="64">
        <v>41395</v>
      </c>
      <c r="Q89" s="64">
        <v>42490</v>
      </c>
      <c r="R89" s="73" t="s">
        <v>465</v>
      </c>
    </row>
    <row r="90" spans="8:18" s="44" customFormat="1" ht="15.75" customHeight="1" x14ac:dyDescent="0.25">
      <c r="H90" s="47" t="s">
        <v>436</v>
      </c>
      <c r="I90" s="68" t="s">
        <v>191</v>
      </c>
      <c r="J90" s="81">
        <v>2012</v>
      </c>
      <c r="K90" s="50" t="s">
        <v>395</v>
      </c>
      <c r="L90" s="57">
        <v>325331</v>
      </c>
      <c r="M90" s="54" t="s">
        <v>449</v>
      </c>
      <c r="N90" s="59">
        <v>3656757.6</v>
      </c>
      <c r="O90" s="61">
        <v>2183023</v>
      </c>
      <c r="P90" s="64">
        <v>41456</v>
      </c>
      <c r="Q90" s="64">
        <v>42551</v>
      </c>
      <c r="R90" s="73" t="s">
        <v>465</v>
      </c>
    </row>
    <row r="91" spans="8:18" s="44" customFormat="1" ht="15.75" customHeight="1" x14ac:dyDescent="0.25">
      <c r="H91" s="47" t="s">
        <v>396</v>
      </c>
      <c r="I91" s="68" t="s">
        <v>191</v>
      </c>
      <c r="J91" s="80">
        <v>2013</v>
      </c>
      <c r="K91" s="50" t="s">
        <v>397</v>
      </c>
      <c r="L91" s="57">
        <v>621216</v>
      </c>
      <c r="M91" s="54" t="s">
        <v>259</v>
      </c>
      <c r="N91" s="59">
        <v>4643707.2</v>
      </c>
      <c r="O91" s="61">
        <v>2523254</v>
      </c>
      <c r="P91" s="64">
        <v>41760</v>
      </c>
      <c r="Q91" s="64">
        <v>42855</v>
      </c>
      <c r="R91" s="73" t="s">
        <v>465</v>
      </c>
    </row>
    <row r="92" spans="8:18" s="44" customFormat="1" ht="15.75" customHeight="1" x14ac:dyDescent="0.25">
      <c r="H92" s="47" t="s">
        <v>493</v>
      </c>
      <c r="I92" s="68" t="s">
        <v>191</v>
      </c>
      <c r="J92" s="81">
        <v>2014</v>
      </c>
      <c r="K92" s="49" t="s">
        <v>488</v>
      </c>
      <c r="L92" s="57">
        <v>671481</v>
      </c>
      <c r="M92" s="54" t="s">
        <v>398</v>
      </c>
      <c r="N92" s="59">
        <v>2939656</v>
      </c>
      <c r="O92" s="61">
        <v>2939655</v>
      </c>
      <c r="P92" s="64">
        <v>42310</v>
      </c>
      <c r="Q92" s="64">
        <v>43770</v>
      </c>
      <c r="R92" s="73" t="s">
        <v>466</v>
      </c>
    </row>
    <row r="93" spans="8:18" s="44" customFormat="1" ht="15.75" customHeight="1" x14ac:dyDescent="0.25">
      <c r="H93" s="47" t="s">
        <v>399</v>
      </c>
      <c r="I93" s="68" t="s">
        <v>191</v>
      </c>
      <c r="J93" s="81">
        <v>2012</v>
      </c>
      <c r="K93" s="50" t="s">
        <v>400</v>
      </c>
      <c r="L93" s="57">
        <v>325327</v>
      </c>
      <c r="M93" s="54" t="s">
        <v>401</v>
      </c>
      <c r="N93" s="59">
        <v>4768172.5999999996</v>
      </c>
      <c r="O93" s="61">
        <v>2501998</v>
      </c>
      <c r="P93" s="64">
        <v>41426</v>
      </c>
      <c r="Q93" s="64">
        <v>42886</v>
      </c>
      <c r="R93" s="73" t="s">
        <v>463</v>
      </c>
    </row>
    <row r="94" spans="8:18" s="44" customFormat="1" ht="15.75" customHeight="1" x14ac:dyDescent="0.25">
      <c r="H94" s="47" t="s">
        <v>402</v>
      </c>
      <c r="I94" s="68" t="s">
        <v>191</v>
      </c>
      <c r="J94" s="80">
        <v>2013</v>
      </c>
      <c r="K94" s="50" t="s">
        <v>403</v>
      </c>
      <c r="L94" s="57">
        <v>621245</v>
      </c>
      <c r="M94" s="54" t="s">
        <v>404</v>
      </c>
      <c r="N94" s="59">
        <v>3212186.2</v>
      </c>
      <c r="O94" s="61">
        <v>1626373.2</v>
      </c>
      <c r="P94" s="64">
        <v>41760</v>
      </c>
      <c r="Q94" s="64">
        <v>42855</v>
      </c>
      <c r="R94" s="73" t="s">
        <v>453</v>
      </c>
    </row>
    <row r="95" spans="8:18" s="44" customFormat="1" ht="15.75" customHeight="1" x14ac:dyDescent="0.25">
      <c r="H95" s="47" t="s">
        <v>405</v>
      </c>
      <c r="I95" s="68" t="s">
        <v>191</v>
      </c>
      <c r="J95" s="81">
        <v>2012</v>
      </c>
      <c r="K95" s="50" t="s">
        <v>406</v>
      </c>
      <c r="L95" s="57">
        <v>325320</v>
      </c>
      <c r="M95" s="54" t="s">
        <v>306</v>
      </c>
      <c r="N95" s="59">
        <v>3701300.2</v>
      </c>
      <c r="O95" s="61">
        <v>1991115</v>
      </c>
      <c r="P95" s="64">
        <v>41426</v>
      </c>
      <c r="Q95" s="64">
        <v>42704</v>
      </c>
      <c r="R95" s="73" t="s">
        <v>466</v>
      </c>
    </row>
    <row r="96" spans="8:18" s="44" customFormat="1" ht="15.75" customHeight="1" x14ac:dyDescent="0.25">
      <c r="H96" s="47" t="s">
        <v>407</v>
      </c>
      <c r="I96" s="68" t="s">
        <v>191</v>
      </c>
      <c r="J96" s="80">
        <v>2013</v>
      </c>
      <c r="K96" s="49" t="s">
        <v>408</v>
      </c>
      <c r="L96" s="57">
        <v>621173</v>
      </c>
      <c r="M96" s="54" t="s">
        <v>254</v>
      </c>
      <c r="N96" s="59">
        <v>6080105.1399999997</v>
      </c>
      <c r="O96" s="61">
        <v>3325751</v>
      </c>
      <c r="P96" s="64">
        <v>41730</v>
      </c>
      <c r="Q96" s="64">
        <v>42825</v>
      </c>
      <c r="R96" s="73" t="s">
        <v>466</v>
      </c>
    </row>
    <row r="97" spans="8:18" s="44" customFormat="1" ht="15.75" customHeight="1" x14ac:dyDescent="0.25">
      <c r="H97" s="47" t="s">
        <v>409</v>
      </c>
      <c r="I97" s="70" t="s">
        <v>191</v>
      </c>
      <c r="J97" s="81">
        <v>2011</v>
      </c>
      <c r="K97" s="50" t="s">
        <v>410</v>
      </c>
      <c r="L97" s="57">
        <v>303445</v>
      </c>
      <c r="M97" s="54" t="s">
        <v>411</v>
      </c>
      <c r="N97" s="59">
        <v>5637780.2000000002</v>
      </c>
      <c r="O97" s="61">
        <v>2909898</v>
      </c>
      <c r="P97" s="64">
        <v>41153</v>
      </c>
      <c r="Q97" s="64">
        <v>42247</v>
      </c>
      <c r="R97" s="73" t="s">
        <v>453</v>
      </c>
    </row>
    <row r="98" spans="8:18" s="44" customFormat="1" ht="15.75" customHeight="1" x14ac:dyDescent="0.25">
      <c r="H98" s="47" t="s">
        <v>412</v>
      </c>
      <c r="I98" s="70" t="s">
        <v>191</v>
      </c>
      <c r="J98" s="80">
        <v>2013</v>
      </c>
      <c r="K98" s="51" t="s">
        <v>438</v>
      </c>
      <c r="L98" s="57">
        <v>621213</v>
      </c>
      <c r="M98" s="53" t="s">
        <v>450</v>
      </c>
      <c r="N98" s="59">
        <v>3970268.2</v>
      </c>
      <c r="O98" s="61">
        <v>2165724.6</v>
      </c>
      <c r="P98" s="64">
        <v>41730</v>
      </c>
      <c r="Q98" s="64">
        <v>42825</v>
      </c>
      <c r="R98" s="73" t="s">
        <v>464</v>
      </c>
    </row>
    <row r="99" spans="8:18" s="44" customFormat="1" ht="15.75" customHeight="1" x14ac:dyDescent="0.25">
      <c r="H99" s="47" t="s">
        <v>413</v>
      </c>
      <c r="I99" s="70" t="s">
        <v>191</v>
      </c>
      <c r="J99" s="81">
        <v>2010</v>
      </c>
      <c r="K99" s="50" t="s">
        <v>494</v>
      </c>
      <c r="L99" s="57">
        <v>278629</v>
      </c>
      <c r="M99" s="54" t="s">
        <v>414</v>
      </c>
      <c r="N99" s="59">
        <v>3796031.02</v>
      </c>
      <c r="O99" s="61">
        <v>2109518</v>
      </c>
      <c r="P99" s="64">
        <v>40878</v>
      </c>
      <c r="Q99" s="64">
        <v>42338</v>
      </c>
      <c r="R99" s="73" t="s">
        <v>462</v>
      </c>
    </row>
    <row r="100" spans="8:18" s="44" customFormat="1" ht="15.75" customHeight="1" x14ac:dyDescent="0.25">
      <c r="H100" s="47" t="s">
        <v>415</v>
      </c>
      <c r="I100" s="70" t="s">
        <v>191</v>
      </c>
      <c r="J100" s="81">
        <v>2012</v>
      </c>
      <c r="K100" s="50" t="s">
        <v>416</v>
      </c>
      <c r="L100" s="57">
        <v>325386</v>
      </c>
      <c r="M100" s="54" t="s">
        <v>417</v>
      </c>
      <c r="N100" s="59">
        <v>2119669.9</v>
      </c>
      <c r="O100" s="61">
        <v>1159124</v>
      </c>
      <c r="P100" s="64">
        <v>41518</v>
      </c>
      <c r="Q100" s="64">
        <v>42613</v>
      </c>
      <c r="R100" s="73" t="s">
        <v>453</v>
      </c>
    </row>
    <row r="101" spans="8:18" s="44" customFormat="1" ht="15.75" customHeight="1" x14ac:dyDescent="0.25">
      <c r="H101" s="47" t="s">
        <v>418</v>
      </c>
      <c r="I101" s="71" t="s">
        <v>191</v>
      </c>
      <c r="J101" s="81">
        <v>2011</v>
      </c>
      <c r="K101" s="49" t="s">
        <v>489</v>
      </c>
      <c r="L101" s="57">
        <v>303485</v>
      </c>
      <c r="M101" s="54" t="s">
        <v>327</v>
      </c>
      <c r="N101" s="59">
        <v>15660429.640000001</v>
      </c>
      <c r="O101" s="61">
        <v>6822808</v>
      </c>
      <c r="P101" s="64">
        <v>41183</v>
      </c>
      <c r="Q101" s="65">
        <v>42825</v>
      </c>
      <c r="R101" s="73" t="s">
        <v>462</v>
      </c>
    </row>
    <row r="102" spans="8:18" s="44" customFormat="1" ht="15.75" customHeight="1" x14ac:dyDescent="0.25">
      <c r="H102" s="47" t="s">
        <v>419</v>
      </c>
      <c r="I102" s="70" t="s">
        <v>191</v>
      </c>
      <c r="J102" s="81">
        <v>2011</v>
      </c>
      <c r="K102" s="50" t="s">
        <v>420</v>
      </c>
      <c r="L102" s="57">
        <v>298300</v>
      </c>
      <c r="M102" s="54" t="s">
        <v>265</v>
      </c>
      <c r="N102" s="59">
        <v>3424167.8</v>
      </c>
      <c r="O102" s="61">
        <v>1796267</v>
      </c>
      <c r="P102" s="64">
        <v>41153</v>
      </c>
      <c r="Q102" s="64">
        <v>42429</v>
      </c>
      <c r="R102" s="73" t="s">
        <v>465</v>
      </c>
    </row>
    <row r="103" spans="8:18" s="44" customFormat="1" ht="15.75" customHeight="1" x14ac:dyDescent="0.25">
      <c r="H103" s="47" t="s">
        <v>421</v>
      </c>
      <c r="I103" s="70" t="s">
        <v>191</v>
      </c>
      <c r="J103" s="81">
        <v>2011</v>
      </c>
      <c r="K103" s="50" t="s">
        <v>422</v>
      </c>
      <c r="L103" s="57">
        <v>303454</v>
      </c>
      <c r="M103" s="54" t="s">
        <v>423</v>
      </c>
      <c r="N103" s="59">
        <v>2727219.06</v>
      </c>
      <c r="O103" s="61">
        <v>1481391</v>
      </c>
      <c r="P103" s="64">
        <v>41122</v>
      </c>
      <c r="Q103" s="64">
        <v>42216</v>
      </c>
      <c r="R103" s="73" t="s">
        <v>464</v>
      </c>
    </row>
    <row r="104" spans="8:18" s="44" customFormat="1" ht="15.75" customHeight="1" x14ac:dyDescent="0.25">
      <c r="H104" s="47" t="s">
        <v>424</v>
      </c>
      <c r="I104" s="70" t="s">
        <v>191</v>
      </c>
      <c r="J104" s="81">
        <v>2011</v>
      </c>
      <c r="K104" s="50" t="s">
        <v>495</v>
      </c>
      <c r="L104" s="57">
        <v>299732</v>
      </c>
      <c r="M104" s="54" t="s">
        <v>425</v>
      </c>
      <c r="N104" s="59">
        <v>3438061.36</v>
      </c>
      <c r="O104" s="61">
        <v>2203599</v>
      </c>
      <c r="P104" s="64">
        <v>41153</v>
      </c>
      <c r="Q104" s="64">
        <v>42460</v>
      </c>
      <c r="R104" s="73" t="s">
        <v>466</v>
      </c>
    </row>
    <row r="105" spans="8:18" x14ac:dyDescent="0.25">
      <c r="H105" s="47" t="s">
        <v>426</v>
      </c>
      <c r="I105" s="70" t="s">
        <v>191</v>
      </c>
      <c r="J105" s="81">
        <v>2014</v>
      </c>
      <c r="K105" s="49" t="s">
        <v>490</v>
      </c>
      <c r="L105" s="57">
        <v>671465</v>
      </c>
      <c r="M105" s="54" t="s">
        <v>427</v>
      </c>
      <c r="N105" s="59">
        <v>5017577</v>
      </c>
      <c r="O105" s="61">
        <v>4961950</v>
      </c>
      <c r="P105" s="64">
        <v>42248</v>
      </c>
      <c r="Q105" s="64">
        <v>43343</v>
      </c>
      <c r="R105" s="73" t="s">
        <v>463</v>
      </c>
    </row>
  </sheetData>
  <sheetProtection password="CBF7" sheet="1" objects="1" scenarios="1"/>
  <autoFilter ref="B4:R105"/>
  <sortState ref="H4:Q100">
    <sortCondition ref="H4:H100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Explanations</vt:lpstr>
      <vt:lpstr>General information</vt:lpstr>
      <vt:lpstr>Progress_planning_conclusions</vt:lpstr>
      <vt:lpstr>Contrib to programme objectives</vt:lpstr>
      <vt:lpstr>Data</vt:lpstr>
      <vt:lpstr>'Contrib to programme objectives'!_ftn1</vt:lpstr>
      <vt:lpstr>'Contrib to programme objectives'!_ftn2</vt:lpstr>
      <vt:lpstr>'Contrib to programme objectives'!_ftnref1</vt:lpstr>
      <vt:lpstr>'Contrib to programme objectives'!_ftnref2</vt:lpstr>
      <vt:lpstr>'General information'!_GoBack</vt:lpstr>
      <vt:lpstr>AnnualPlans</vt:lpstr>
      <vt:lpstr>MultiAnnualPlans</vt:lpstr>
      <vt:lpstr>Panels</vt:lpstr>
      <vt:lpstr>'Contrib to programme objectives'!Print_Area</vt:lpstr>
      <vt:lpstr>'General information'!Print_Area</vt:lpstr>
      <vt:lpstr>Progress_planning_conclusions!Print_Area</vt:lpstr>
    </vt:vector>
  </TitlesOfParts>
  <Company>JTI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MARENCO Claudia ( FCH )</dc:creator>
  <cp:lastModifiedBy>MARENCO Claudia ( FCH )</cp:lastModifiedBy>
  <cp:lastPrinted>2016-04-20T09:54:48Z</cp:lastPrinted>
  <dcterms:created xsi:type="dcterms:W3CDTF">2016-02-22T10:12:34Z</dcterms:created>
  <dcterms:modified xsi:type="dcterms:W3CDTF">2016-04-28T15:13:19Z</dcterms:modified>
</cp:coreProperties>
</file>